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W:\staff-umbrella\CODOBIO\Data Repository - Mariana\Data accompanying dissertation Miniaturization of PAT - From Concept to Reality\Design (Chapter 4)\"/>
    </mc:Choice>
  </mc:AlternateContent>
  <xr:revisionPtr revIDLastSave="0" documentId="13_ncr:1_{289A4F4E-4B65-458C-9670-4496C4734C7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olour Dyes" sheetId="7" r:id="rId1"/>
    <sheet name="FITC-IgG" sheetId="1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7" i="7" l="1"/>
  <c r="A38" i="7"/>
  <c r="A39" i="7"/>
  <c r="A40" i="7"/>
  <c r="A32" i="7"/>
  <c r="A33" i="7"/>
  <c r="A34" i="7"/>
  <c r="A35" i="7"/>
  <c r="A27" i="7"/>
  <c r="A28" i="7"/>
  <c r="A29" i="7"/>
  <c r="A30" i="7"/>
  <c r="A22" i="7"/>
  <c r="A23" i="7"/>
  <c r="A24" i="7"/>
  <c r="A25" i="7"/>
  <c r="A17" i="7"/>
  <c r="A18" i="7"/>
  <c r="A19" i="7"/>
  <c r="A20" i="7"/>
  <c r="A26" i="7" l="1"/>
  <c r="A31" i="7"/>
  <c r="A36" i="7"/>
  <c r="A41" i="7"/>
  <c r="A21" i="7"/>
  <c r="A16" i="7"/>
  <c r="A12" i="7"/>
  <c r="A13" i="7"/>
  <c r="A14" i="7"/>
  <c r="A15" i="7"/>
  <c r="G5" i="7" l="1"/>
</calcChain>
</file>

<file path=xl/sharedStrings.xml><?xml version="1.0" encoding="utf-8"?>
<sst xmlns="http://schemas.openxmlformats.org/spreadsheetml/2006/main" count="74" uniqueCount="45">
  <si>
    <r>
      <t xml:space="preserve">Flow Rate: </t>
    </r>
    <r>
      <rPr>
        <b/>
        <sz val="14"/>
        <color theme="7" tint="-0.249977111117893"/>
        <rFont val="Corbel"/>
        <family val="2"/>
      </rPr>
      <t xml:space="preserve">1 </t>
    </r>
    <r>
      <rPr>
        <b/>
        <sz val="14"/>
        <color theme="7" tint="-0.249977111117893"/>
        <rFont val="Calibri"/>
        <family val="2"/>
        <scheme val="minor"/>
      </rPr>
      <t>µL min</t>
    </r>
    <r>
      <rPr>
        <b/>
        <vertAlign val="superscript"/>
        <sz val="14"/>
        <color theme="7" tint="-0.249977111117893"/>
        <rFont val="Calibri"/>
        <family val="2"/>
        <scheme val="minor"/>
      </rPr>
      <t>-1</t>
    </r>
  </si>
  <si>
    <t>10x</t>
  </si>
  <si>
    <t>Red</t>
  </si>
  <si>
    <t>Blue</t>
  </si>
  <si>
    <t>Blue Analysis</t>
  </si>
  <si>
    <t>ZigZag</t>
  </si>
  <si>
    <t>Green</t>
  </si>
  <si>
    <t>Number Pixels</t>
  </si>
  <si>
    <t>Green + Red</t>
  </si>
  <si>
    <t>Yellow</t>
  </si>
  <si>
    <t>Ideal Mixing</t>
  </si>
  <si>
    <t>Standards</t>
  </si>
  <si>
    <t>Controls</t>
  </si>
  <si>
    <t>MI</t>
  </si>
  <si>
    <t>Beginning Blue</t>
  </si>
  <si>
    <t xml:space="preserve">30 Mixing Units </t>
  </si>
  <si>
    <t>Std.Dev.</t>
  </si>
  <si>
    <t>Part</t>
  </si>
  <si>
    <t>1st Curve</t>
  </si>
  <si>
    <t xml:space="preserve">2nd Curve </t>
  </si>
  <si>
    <t xml:space="preserve">Final </t>
  </si>
  <si>
    <t>Middle</t>
  </si>
  <si>
    <t>5x</t>
  </si>
  <si>
    <t>Zig Zag</t>
  </si>
  <si>
    <t>Controls - T-Mixer</t>
  </si>
  <si>
    <r>
      <t xml:space="preserve">Flow Rate: </t>
    </r>
    <r>
      <rPr>
        <b/>
        <sz val="14"/>
        <color theme="7"/>
        <rFont val="Corbel"/>
        <family val="2"/>
      </rPr>
      <t xml:space="preserve">1 </t>
    </r>
    <r>
      <rPr>
        <b/>
        <sz val="14"/>
        <color theme="7"/>
        <rFont val="Calibri"/>
        <family val="2"/>
        <scheme val="minor"/>
      </rPr>
      <t>µL min</t>
    </r>
    <r>
      <rPr>
        <b/>
        <vertAlign val="superscript"/>
        <sz val="14"/>
        <color theme="7"/>
        <rFont val="Calibri"/>
        <family val="2"/>
        <scheme val="minor"/>
      </rPr>
      <t>-1</t>
    </r>
  </si>
  <si>
    <t>Parameters</t>
  </si>
  <si>
    <t>Sample</t>
  </si>
  <si>
    <t>FITC-IgG</t>
  </si>
  <si>
    <t>Other Stream</t>
  </si>
  <si>
    <t>Buffer</t>
  </si>
  <si>
    <t>[FITC-IgG]</t>
  </si>
  <si>
    <r>
      <t>5 mg mL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</si>
  <si>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50 mM Sodium Phosphate Buffer, 150 mM NaCl, pH 7.2</t>
  </si>
  <si>
    <t>Exposure Time</t>
  </si>
  <si>
    <t>20 ms</t>
  </si>
  <si>
    <t>Gain</t>
  </si>
  <si>
    <t>Fluorescence Analysis</t>
  </si>
  <si>
    <t>Color Dyes</t>
  </si>
  <si>
    <t>CFD Model</t>
  </si>
  <si>
    <t xml:space="preserve">MI </t>
  </si>
  <si>
    <t>MI (Trial 1)</t>
  </si>
  <si>
    <t>MI (Trial 2)</t>
  </si>
  <si>
    <t>MI (Trial 3)</t>
  </si>
  <si>
    <t>MI (Trial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</si>
</sst>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8"/>
      <name val="Corbel"/>
      <family val="2"/>
    </font>
    <font>
      <sz val="11"/>
      <color theme="8"/>
      <name val="Calibri"/>
      <family val="2"/>
      <scheme val="minor"/>
    </font>
    <font>
      <b/>
      <sz val="14"/>
      <color rgb="FF000000"/>
      <name val="Corbel"/>
      <family val="2"/>
    </font>
    <font>
      <sz val="14"/>
      <color theme="1"/>
      <name val="Calibri"/>
      <family val="2"/>
      <scheme val="minor"/>
    </font>
    <font>
      <b/>
      <sz val="14"/>
      <color theme="7" tint="-0.249977111117893"/>
      <name val="Corbel"/>
      <family val="2"/>
    </font>
    <font>
      <b/>
      <sz val="14"/>
      <color theme="7" tint="-0.249977111117893"/>
      <name val="Calibri"/>
      <family val="2"/>
      <scheme val="minor"/>
    </font>
    <font>
      <b/>
      <vertAlign val="superscript"/>
      <sz val="14"/>
      <color theme="7" tint="-0.249977111117893"/>
      <name val="Calibri"/>
      <family val="2"/>
      <scheme val="minor"/>
    </font>
    <font>
      <b/>
      <sz val="16"/>
      <color theme="8" tint="-0.499984740745262"/>
      <name val="Corbel"/>
      <family val="2"/>
    </font>
    <font>
      <b/>
      <sz val="11"/>
      <color theme="0"/>
      <name val="Calibri"/>
      <family val="2"/>
      <scheme val="minor"/>
    </font>
    <font>
      <b/>
      <sz val="16"/>
      <color theme="0"/>
      <name val="Corbel"/>
      <family val="2"/>
    </font>
    <font>
      <b/>
      <sz val="11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5"/>
      <name val="Corbel"/>
      <family val="2"/>
    </font>
    <font>
      <sz val="11"/>
      <color theme="5"/>
      <name val="Calibri"/>
      <family val="2"/>
      <scheme val="minor"/>
    </font>
    <font>
      <b/>
      <sz val="14"/>
      <color theme="7"/>
      <name val="Corbel"/>
      <family val="2"/>
    </font>
    <font>
      <b/>
      <sz val="14"/>
      <color theme="7"/>
      <name val="Calibri"/>
      <family val="2"/>
      <scheme val="minor"/>
    </font>
    <font>
      <b/>
      <vertAlign val="superscript"/>
      <sz val="14"/>
      <color theme="7"/>
      <name val="Calibri"/>
      <family val="2"/>
      <scheme val="minor"/>
    </font>
    <font>
      <b/>
      <sz val="12"/>
      <color theme="1"/>
      <name val="Corbel"/>
      <family val="2"/>
    </font>
    <font>
      <sz val="12"/>
      <color theme="1"/>
      <name val="Corbel"/>
      <family val="2"/>
    </font>
    <font>
      <b/>
      <vertAlign val="superscript"/>
      <sz val="11"/>
      <color theme="1"/>
      <name val="Calibri"/>
      <family val="2"/>
      <scheme val="minor"/>
    </font>
    <font>
      <b/>
      <sz val="16"/>
      <color theme="5"/>
      <name val="Corbe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b/>
      <sz val="11"/>
      <name val="Calibri"/>
      <family val="2"/>
    </font>
    <font>
      <i/>
      <sz val="9"/>
      <color theme="1"/>
      <name val="Calibri"/>
      <family val="2"/>
    </font>
    <font>
      <sz val="11"/>
      <name val="Calibri"/>
      <family val="2"/>
    </font>
    <font>
      <i/>
      <sz val="11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85">
    <xf numFmtId="0" fontId="0" fillId="0" borderId="0" xfId="0"/>
    <xf numFmtId="0" fontId="2" fillId="2" borderId="0" xfId="0" applyFont="1" applyFill="1" applyAlignment="1">
      <alignment horizontal="left" vertical="center" readingOrder="1"/>
    </xf>
    <xf numFmtId="0" fontId="3" fillId="2" borderId="0" xfId="0" applyFont="1" applyFill="1"/>
    <xf numFmtId="0" fontId="4" fillId="3" borderId="0" xfId="0" applyFont="1" applyFill="1" applyAlignment="1">
      <alignment horizontal="left" vertical="center" readingOrder="1"/>
    </xf>
    <xf numFmtId="0" fontId="5" fillId="3" borderId="0" xfId="0" applyFont="1" applyFill="1"/>
    <xf numFmtId="3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4" fontId="0" fillId="0" borderId="0" xfId="0" applyNumberFormat="1"/>
    <xf numFmtId="2" fontId="0" fillId="0" borderId="0" xfId="0" applyNumberFormat="1"/>
    <xf numFmtId="1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5" borderId="0" xfId="0" applyFill="1"/>
    <xf numFmtId="0" fontId="11" fillId="5" borderId="0" xfId="0" applyFont="1" applyFill="1"/>
    <xf numFmtId="0" fontId="10" fillId="0" borderId="0" xfId="0" applyFont="1" applyAlignment="1">
      <alignment horizontal="center"/>
    </xf>
    <xf numFmtId="0" fontId="10" fillId="0" borderId="0" xfId="0" applyFont="1"/>
    <xf numFmtId="2" fontId="0" fillId="0" borderId="0" xfId="0" applyNumberFormat="1" applyAlignment="1">
      <alignment horizontal="center" vertical="center"/>
    </xf>
    <xf numFmtId="2" fontId="10" fillId="6" borderId="0" xfId="0" applyNumberFormat="1" applyFont="1" applyFill="1"/>
    <xf numFmtId="2" fontId="10" fillId="0" borderId="0" xfId="0" applyNumberFormat="1" applyFont="1" applyAlignment="1">
      <alignment horizontal="center"/>
    </xf>
    <xf numFmtId="4" fontId="0" fillId="4" borderId="0" xfId="0" applyNumberFormat="1" applyFill="1"/>
    <xf numFmtId="2" fontId="10" fillId="7" borderId="0" xfId="0" applyNumberFormat="1" applyFont="1" applyFill="1" applyAlignment="1">
      <alignment horizontal="right" vertical="center"/>
    </xf>
    <xf numFmtId="11" fontId="0" fillId="0" borderId="0" xfId="0" applyNumberFormat="1"/>
    <xf numFmtId="2" fontId="13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9" fillId="4" borderId="2" xfId="0" applyFont="1" applyFill="1" applyBorder="1"/>
    <xf numFmtId="0" fontId="9" fillId="4" borderId="3" xfId="0" applyFont="1" applyFill="1" applyBorder="1"/>
    <xf numFmtId="2" fontId="12" fillId="8" borderId="0" xfId="0" applyNumberFormat="1" applyFont="1" applyFill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6" fillId="2" borderId="0" xfId="0" applyFont="1" applyFill="1" applyAlignment="1">
      <alignment horizontal="left" vertical="center" readingOrder="1"/>
    </xf>
    <xf numFmtId="0" fontId="17" fillId="2" borderId="0" xfId="0" applyFont="1" applyFill="1"/>
    <xf numFmtId="0" fontId="4" fillId="9" borderId="0" xfId="0" applyFont="1" applyFill="1" applyAlignment="1">
      <alignment horizontal="left" vertical="center" readingOrder="1"/>
    </xf>
    <xf numFmtId="0" fontId="5" fillId="9" borderId="0" xfId="0" applyFont="1" applyFill="1"/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24" fillId="4" borderId="2" xfId="0" applyFont="1" applyFill="1" applyBorder="1"/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5" fillId="0" borderId="0" xfId="0" applyFont="1"/>
    <xf numFmtId="0" fontId="25" fillId="0" borderId="1" xfId="0" applyFont="1" applyBorder="1" applyAlignment="1">
      <alignment horizontal="center"/>
    </xf>
    <xf numFmtId="2" fontId="28" fillId="8" borderId="1" xfId="0" applyNumberFormat="1" applyFont="1" applyFill="1" applyBorder="1" applyAlignment="1">
      <alignment horizontal="center" vertical="center"/>
    </xf>
    <xf numFmtId="2" fontId="28" fillId="10" borderId="1" xfId="0" applyNumberFormat="1" applyFont="1" applyFill="1" applyBorder="1" applyAlignment="1">
      <alignment horizontal="center" vertical="center"/>
    </xf>
    <xf numFmtId="2" fontId="28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/>
    </xf>
    <xf numFmtId="2" fontId="28" fillId="0" borderId="1" xfId="0" applyNumberFormat="1" applyFont="1" applyBorder="1" applyAlignment="1">
      <alignment horizontal="center" vertical="center"/>
    </xf>
    <xf numFmtId="0" fontId="26" fillId="0" borderId="0" xfId="0" applyFont="1"/>
    <xf numFmtId="0" fontId="25" fillId="0" borderId="0" xfId="0" applyFont="1" applyAlignment="1">
      <alignment horizontal="right"/>
    </xf>
    <xf numFmtId="2" fontId="28" fillId="8" borderId="0" xfId="0" applyNumberFormat="1" applyFont="1" applyFill="1" applyAlignment="1">
      <alignment horizontal="center" vertical="center"/>
    </xf>
    <xf numFmtId="2" fontId="28" fillId="10" borderId="0" xfId="0" applyNumberFormat="1" applyFont="1" applyFill="1" applyAlignment="1">
      <alignment horizontal="center" vertical="center"/>
    </xf>
    <xf numFmtId="4" fontId="0" fillId="0" borderId="0" xfId="0" applyNumberFormat="1" applyAlignment="1">
      <alignment horizontal="center"/>
    </xf>
    <xf numFmtId="2" fontId="30" fillId="0" borderId="0" xfId="0" applyNumberFormat="1" applyFont="1" applyAlignment="1">
      <alignment horizontal="center" vertical="center"/>
    </xf>
    <xf numFmtId="4" fontId="26" fillId="0" borderId="0" xfId="0" applyNumberFormat="1" applyFont="1" applyAlignment="1">
      <alignment horizontal="center"/>
    </xf>
    <xf numFmtId="0" fontId="31" fillId="0" borderId="0" xfId="0" applyFont="1"/>
    <xf numFmtId="2" fontId="25" fillId="0" borderId="0" xfId="0" applyNumberFormat="1" applyFont="1" applyAlignment="1">
      <alignment horizontal="center"/>
    </xf>
    <xf numFmtId="0" fontId="22" fillId="0" borderId="0" xfId="0" applyFont="1"/>
    <xf numFmtId="2" fontId="10" fillId="0" borderId="0" xfId="0" applyNumberFormat="1" applyFont="1"/>
    <xf numFmtId="2" fontId="1" fillId="0" borderId="0" xfId="0" applyNumberFormat="1" applyFont="1"/>
    <xf numFmtId="4" fontId="13" fillId="0" borderId="0" xfId="0" applyNumberFormat="1" applyFont="1"/>
    <xf numFmtId="2" fontId="12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right" vertical="center"/>
    </xf>
    <xf numFmtId="2" fontId="10" fillId="0" borderId="0" xfId="0" applyNumberFormat="1" applyFont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2" fontId="12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/>
    </xf>
    <xf numFmtId="2" fontId="0" fillId="0" borderId="0" xfId="0" applyNumberFormat="1" applyBorder="1"/>
    <xf numFmtId="4" fontId="13" fillId="0" borderId="0" xfId="0" applyNumberFormat="1" applyFont="1" applyBorder="1"/>
    <xf numFmtId="4" fontId="0" fillId="0" borderId="0" xfId="0" applyNumberFormat="1" applyBorder="1"/>
    <xf numFmtId="2" fontId="10" fillId="0" borderId="0" xfId="0" applyNumberFormat="1" applyFont="1" applyBorder="1" applyAlignment="1">
      <alignment horizontal="center"/>
    </xf>
    <xf numFmtId="0" fontId="9" fillId="4" borderId="6" xfId="0" applyFont="1" applyFill="1" applyBorder="1"/>
    <xf numFmtId="0" fontId="0" fillId="0" borderId="0" xfId="0" applyBorder="1"/>
    <xf numFmtId="2" fontId="10" fillId="0" borderId="0" xfId="0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009999"/>
      <color rgb="FF00D7D2"/>
      <color rgb="FF00BC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2"/>
  <sheetViews>
    <sheetView tabSelected="1" topLeftCell="J49" zoomScale="90" zoomScaleNormal="90" workbookViewId="0">
      <selection activeCell="V56" sqref="O56:V62"/>
    </sheetView>
  </sheetViews>
  <sheetFormatPr defaultRowHeight="14.4" x14ac:dyDescent="0.3"/>
  <cols>
    <col min="1" max="1" width="16" customWidth="1"/>
    <col min="2" max="2" width="12" bestFit="1" customWidth="1"/>
    <col min="5" max="5" width="9" customWidth="1"/>
    <col min="6" max="6" width="14.109375" bestFit="1" customWidth="1"/>
    <col min="7" max="7" width="11.88671875" bestFit="1" customWidth="1"/>
    <col min="8" max="8" width="15.88671875" bestFit="1" customWidth="1"/>
    <col min="9" max="9" width="18.109375" bestFit="1" customWidth="1"/>
    <col min="10" max="10" width="12.5546875" customWidth="1"/>
    <col min="11" max="11" width="13.77734375" bestFit="1" customWidth="1"/>
    <col min="14" max="14" width="9.5546875" bestFit="1" customWidth="1"/>
    <col min="15" max="15" width="14.109375" bestFit="1" customWidth="1"/>
    <col min="16" max="16" width="11.44140625" customWidth="1"/>
    <col min="17" max="17" width="15.109375" customWidth="1"/>
    <col min="18" max="19" width="16.109375" customWidth="1"/>
    <col min="20" max="20" width="8.33203125" customWidth="1"/>
    <col min="21" max="21" width="11.88671875" customWidth="1"/>
    <col min="22" max="22" width="12.109375" customWidth="1"/>
    <col min="23" max="23" width="7.6640625" customWidth="1"/>
    <col min="33" max="33" width="9.109375" customWidth="1"/>
  </cols>
  <sheetData>
    <row r="1" spans="1:24" s="2" customFormat="1" ht="23.4" x14ac:dyDescent="0.3">
      <c r="A1" s="1" t="s">
        <v>15</v>
      </c>
    </row>
    <row r="2" spans="1:24" s="4" customFormat="1" ht="19.8" x14ac:dyDescent="0.35">
      <c r="A2" s="3" t="s">
        <v>0</v>
      </c>
      <c r="E2" s="3" t="s">
        <v>1</v>
      </c>
    </row>
    <row r="3" spans="1:24" s="13" customFormat="1" ht="21" x14ac:dyDescent="0.4">
      <c r="A3" s="14" t="s">
        <v>12</v>
      </c>
    </row>
    <row r="4" spans="1:24" x14ac:dyDescent="0.3">
      <c r="C4" s="7" t="s">
        <v>2</v>
      </c>
      <c r="D4" s="7" t="s">
        <v>6</v>
      </c>
      <c r="E4" s="7" t="s">
        <v>3</v>
      </c>
      <c r="F4" s="7" t="s">
        <v>7</v>
      </c>
      <c r="G4" s="7" t="s">
        <v>8</v>
      </c>
      <c r="H4" s="7"/>
      <c r="I4" s="7"/>
      <c r="O4" s="8"/>
    </row>
    <row r="5" spans="1:24" x14ac:dyDescent="0.3">
      <c r="A5" s="7"/>
      <c r="B5" s="12" t="s">
        <v>10</v>
      </c>
      <c r="C5" s="9">
        <v>0.252</v>
      </c>
      <c r="D5" s="9">
        <v>100.81</v>
      </c>
      <c r="E5" s="18">
        <v>104.96599999999999</v>
      </c>
      <c r="F5" s="10">
        <v>6882</v>
      </c>
      <c r="G5" s="18">
        <f>C5+D5</f>
        <v>101.062</v>
      </c>
      <c r="H5" s="21">
        <v>0</v>
      </c>
      <c r="I5" s="66"/>
      <c r="J5" s="66"/>
      <c r="K5" s="66"/>
    </row>
    <row r="6" spans="1:24" x14ac:dyDescent="0.3">
      <c r="A6" s="7"/>
      <c r="B6" s="12"/>
      <c r="C6" s="9"/>
      <c r="D6" s="9"/>
      <c r="E6" s="61"/>
      <c r="F6" s="10"/>
      <c r="G6" s="61"/>
      <c r="H6" s="61"/>
      <c r="I6" s="23"/>
      <c r="J6" s="19"/>
      <c r="W6" s="5"/>
    </row>
    <row r="7" spans="1:24" x14ac:dyDescent="0.3">
      <c r="A7" s="7"/>
      <c r="B7" s="12"/>
      <c r="C7" s="8"/>
      <c r="D7" s="8"/>
      <c r="E7" s="8"/>
      <c r="F7" s="11"/>
      <c r="G7" s="9"/>
      <c r="H7" s="17"/>
      <c r="I7" s="17"/>
      <c r="J7" s="15"/>
      <c r="K7" s="16"/>
      <c r="W7" s="5"/>
    </row>
    <row r="8" spans="1:24" ht="15" thickBot="1" x14ac:dyDescent="0.35">
      <c r="A8" s="7"/>
      <c r="B8" s="12"/>
      <c r="C8" s="8"/>
      <c r="D8" s="8"/>
      <c r="E8" s="8"/>
      <c r="F8" s="11"/>
      <c r="G8" s="9"/>
      <c r="H8" s="17"/>
      <c r="I8" s="17"/>
      <c r="J8" s="15"/>
      <c r="K8" s="16"/>
      <c r="W8" s="5"/>
    </row>
    <row r="9" spans="1:24" s="27" customFormat="1" ht="21.6" thickBot="1" x14ac:dyDescent="0.45">
      <c r="A9" s="26" t="s">
        <v>4</v>
      </c>
    </row>
    <row r="10" spans="1:24" x14ac:dyDescent="0.3">
      <c r="A10" s="7" t="s">
        <v>14</v>
      </c>
      <c r="B10" s="24" t="s">
        <v>5</v>
      </c>
      <c r="C10" s="24" t="s">
        <v>2</v>
      </c>
      <c r="D10" s="24" t="s">
        <v>6</v>
      </c>
      <c r="E10" s="25" t="s">
        <v>3</v>
      </c>
      <c r="F10" s="24" t="s">
        <v>7</v>
      </c>
      <c r="G10" s="24"/>
      <c r="H10" s="29" t="s">
        <v>2</v>
      </c>
      <c r="I10" s="29" t="s">
        <v>6</v>
      </c>
      <c r="J10" s="30" t="s">
        <v>3</v>
      </c>
      <c r="K10" s="29" t="s">
        <v>7</v>
      </c>
      <c r="P10" s="71"/>
      <c r="Q10" s="72"/>
      <c r="R10" s="73"/>
      <c r="S10" s="73"/>
      <c r="T10" s="73"/>
      <c r="U10" s="74"/>
      <c r="V10" s="75"/>
      <c r="W10" s="75"/>
    </row>
    <row r="11" spans="1:24" x14ac:dyDescent="0.3">
      <c r="A11" s="9">
        <v>0</v>
      </c>
      <c r="B11" s="12">
        <v>0</v>
      </c>
      <c r="C11" s="8">
        <v>0.14499999999999999</v>
      </c>
      <c r="D11" s="8">
        <v>61.9</v>
      </c>
      <c r="E11" s="20">
        <v>149.03800000000001</v>
      </c>
      <c r="F11" s="68">
        <v>661</v>
      </c>
      <c r="G11" s="9"/>
      <c r="H11" s="8">
        <v>0.193</v>
      </c>
      <c r="I11" s="8">
        <v>58.851999999999997</v>
      </c>
      <c r="J11" s="20">
        <v>147.06399999999999</v>
      </c>
      <c r="K11" s="67">
        <v>668</v>
      </c>
      <c r="P11" s="76"/>
      <c r="Q11" s="77"/>
      <c r="R11" s="78"/>
      <c r="S11" s="78"/>
      <c r="T11" s="78"/>
      <c r="U11" s="74"/>
      <c r="V11" s="79"/>
      <c r="W11" s="79"/>
      <c r="X11" s="5"/>
    </row>
    <row r="12" spans="1:24" x14ac:dyDescent="0.3">
      <c r="A12" s="9">
        <f t="shared" ref="A12:A13" si="0">((0.5*1)+0.1+0.1+(2*B12*0.44)+0.5)/1</f>
        <v>2.08</v>
      </c>
      <c r="B12" s="6">
        <v>1</v>
      </c>
      <c r="C12" s="8">
        <v>0.16300000000000001</v>
      </c>
      <c r="D12" s="8">
        <v>64.304000000000002</v>
      </c>
      <c r="E12" s="20">
        <v>143.959</v>
      </c>
      <c r="F12" s="68"/>
      <c r="G12" s="9"/>
      <c r="H12" s="8">
        <v>0.19800000000000001</v>
      </c>
      <c r="I12" s="8">
        <v>63.463000000000001</v>
      </c>
      <c r="J12" s="20">
        <v>135.404</v>
      </c>
      <c r="K12" s="68"/>
      <c r="P12" s="76"/>
      <c r="Q12" s="77"/>
      <c r="R12" s="78"/>
      <c r="S12" s="78"/>
      <c r="T12" s="78"/>
      <c r="U12" s="74"/>
      <c r="V12" s="79"/>
      <c r="W12" s="79"/>
    </row>
    <row r="13" spans="1:24" x14ac:dyDescent="0.3">
      <c r="A13" s="9">
        <f t="shared" si="0"/>
        <v>2.96</v>
      </c>
      <c r="B13" s="6">
        <v>2</v>
      </c>
      <c r="C13" s="8">
        <v>0.315</v>
      </c>
      <c r="D13" s="8">
        <v>75.165999999999997</v>
      </c>
      <c r="E13" s="20">
        <v>130.601</v>
      </c>
      <c r="F13" s="68"/>
      <c r="G13" s="9"/>
      <c r="H13" s="8">
        <v>0.314</v>
      </c>
      <c r="I13" s="8">
        <v>75.542000000000002</v>
      </c>
      <c r="J13" s="20">
        <v>121.768</v>
      </c>
      <c r="K13" s="68"/>
      <c r="P13" s="9"/>
      <c r="Q13" s="63"/>
      <c r="R13" s="8"/>
      <c r="S13" s="8"/>
      <c r="T13" s="8"/>
      <c r="U13" s="64"/>
      <c r="V13" s="19"/>
      <c r="W13" s="19"/>
    </row>
    <row r="14" spans="1:24" x14ac:dyDescent="0.3">
      <c r="A14" s="9">
        <f>((0.5*1)+0.1+0.1+(2*B14*0.44)+0.5)/1</f>
        <v>3.84</v>
      </c>
      <c r="B14" s="6">
        <v>3</v>
      </c>
      <c r="C14" s="8">
        <v>0.192</v>
      </c>
      <c r="D14" s="8">
        <v>76.483999999999995</v>
      </c>
      <c r="E14" s="20">
        <v>126.369</v>
      </c>
      <c r="F14" s="68"/>
      <c r="G14" s="9"/>
      <c r="H14" s="8">
        <v>0.39800000000000002</v>
      </c>
      <c r="I14" s="8">
        <v>75.254000000000005</v>
      </c>
      <c r="J14" s="20">
        <v>118.319</v>
      </c>
      <c r="K14" s="68"/>
      <c r="P14" s="9"/>
      <c r="Q14" s="63"/>
      <c r="R14" s="8"/>
      <c r="S14" s="8"/>
      <c r="T14" s="8"/>
      <c r="U14" s="64"/>
      <c r="V14" s="19"/>
      <c r="W14" s="19"/>
    </row>
    <row r="15" spans="1:24" x14ac:dyDescent="0.3">
      <c r="A15" s="9">
        <f>((0.5*1)+0.1+0.1+(2*B15*0.44)+0.5)/1</f>
        <v>4.72</v>
      </c>
      <c r="B15" s="6">
        <v>4</v>
      </c>
      <c r="C15" s="8">
        <v>0.41599999999999998</v>
      </c>
      <c r="D15" s="8">
        <v>81.253</v>
      </c>
      <c r="E15" s="20">
        <v>117.048</v>
      </c>
      <c r="F15" s="68"/>
      <c r="G15" s="9"/>
      <c r="H15" s="8">
        <v>0.22900000000000001</v>
      </c>
      <c r="I15" s="8">
        <v>81.948999999999998</v>
      </c>
      <c r="J15" s="20">
        <v>110.398</v>
      </c>
      <c r="K15" s="68"/>
      <c r="P15" s="9"/>
      <c r="Q15" s="63"/>
      <c r="R15" s="8"/>
      <c r="S15" s="8"/>
      <c r="T15" s="8"/>
      <c r="U15" s="64"/>
      <c r="V15" s="19"/>
      <c r="W15" s="19"/>
    </row>
    <row r="16" spans="1:24" x14ac:dyDescent="0.3">
      <c r="A16" s="9">
        <f>((0.5*1)+0.1+0.1+(2*B16*0.44)+0.5)/1</f>
        <v>5.6000000000000005</v>
      </c>
      <c r="B16" s="6">
        <v>5</v>
      </c>
      <c r="C16" s="8">
        <v>0.27100000000000002</v>
      </c>
      <c r="D16" s="8">
        <v>83.073999999999998</v>
      </c>
      <c r="E16" s="20">
        <v>118.86199999999999</v>
      </c>
      <c r="F16" s="68"/>
      <c r="G16" s="9"/>
      <c r="H16" s="8">
        <v>0.219</v>
      </c>
      <c r="I16" s="8">
        <v>82.753</v>
      </c>
      <c r="J16" s="20">
        <v>114.386</v>
      </c>
      <c r="K16" s="68"/>
      <c r="P16" s="9"/>
      <c r="Q16" s="63"/>
      <c r="R16" s="8"/>
      <c r="S16" s="8"/>
      <c r="T16" s="8"/>
      <c r="U16" s="64"/>
      <c r="V16" s="19"/>
      <c r="W16" s="19"/>
    </row>
    <row r="17" spans="1:23" x14ac:dyDescent="0.3">
      <c r="A17" s="9">
        <f t="shared" ref="A17:A41" si="1">((0.5*1)+0.1+0.1+(2*B17*0.44)+0.5)/1</f>
        <v>6.48</v>
      </c>
      <c r="B17" s="6">
        <v>6</v>
      </c>
      <c r="C17" s="8">
        <v>0.433</v>
      </c>
      <c r="D17" s="8">
        <v>91.206999999999994</v>
      </c>
      <c r="E17" s="20">
        <v>115.614</v>
      </c>
      <c r="F17" s="68"/>
      <c r="G17" s="9"/>
      <c r="H17" s="8">
        <v>0.28999999999999998</v>
      </c>
      <c r="I17" s="8">
        <v>86.915000000000006</v>
      </c>
      <c r="J17" s="20">
        <v>107.858</v>
      </c>
      <c r="K17" s="68"/>
      <c r="P17" s="9"/>
      <c r="Q17" s="63"/>
      <c r="R17" s="8"/>
      <c r="S17" s="8"/>
      <c r="T17" s="8"/>
      <c r="U17" s="64"/>
      <c r="V17" s="19"/>
      <c r="W17" s="19"/>
    </row>
    <row r="18" spans="1:23" x14ac:dyDescent="0.3">
      <c r="A18" s="9">
        <f t="shared" si="1"/>
        <v>7.36</v>
      </c>
      <c r="B18" s="6">
        <v>7</v>
      </c>
      <c r="C18" s="8">
        <v>0.39900000000000002</v>
      </c>
      <c r="D18" s="8">
        <v>92.72</v>
      </c>
      <c r="E18" s="20">
        <v>113.694</v>
      </c>
      <c r="F18" s="68"/>
      <c r="G18" s="9"/>
      <c r="H18" s="8">
        <v>0.44600000000000001</v>
      </c>
      <c r="I18" s="8">
        <v>92.165999999999997</v>
      </c>
      <c r="J18" s="20">
        <v>110.232</v>
      </c>
      <c r="K18" s="68"/>
      <c r="P18" s="9"/>
      <c r="Q18" s="63"/>
      <c r="R18" s="8"/>
      <c r="S18" s="8"/>
      <c r="T18" s="8"/>
      <c r="U18" s="64"/>
      <c r="V18" s="19"/>
      <c r="W18" s="19"/>
    </row>
    <row r="19" spans="1:23" x14ac:dyDescent="0.3">
      <c r="A19" s="9">
        <f t="shared" si="1"/>
        <v>8.24</v>
      </c>
      <c r="B19" s="6">
        <v>8</v>
      </c>
      <c r="C19" s="8">
        <v>0.35099999999999998</v>
      </c>
      <c r="D19" s="8">
        <v>97.680999999999997</v>
      </c>
      <c r="E19" s="20">
        <v>113.133</v>
      </c>
      <c r="F19" s="68"/>
      <c r="G19" s="9"/>
      <c r="H19" s="8">
        <v>0.32900000000000001</v>
      </c>
      <c r="I19" s="8">
        <v>93.968999999999994</v>
      </c>
      <c r="J19" s="20">
        <v>107.68899999999999</v>
      </c>
      <c r="K19" s="68"/>
      <c r="P19" s="9"/>
      <c r="Q19" s="63"/>
      <c r="R19" s="8"/>
      <c r="S19" s="8"/>
      <c r="T19" s="8"/>
      <c r="U19" s="64"/>
      <c r="V19" s="19"/>
      <c r="W19" s="19"/>
    </row>
    <row r="20" spans="1:23" x14ac:dyDescent="0.3">
      <c r="A20" s="9">
        <f t="shared" si="1"/>
        <v>9.1199999999999992</v>
      </c>
      <c r="B20" s="6">
        <v>9</v>
      </c>
      <c r="C20" s="8">
        <v>0.215</v>
      </c>
      <c r="D20" s="8">
        <v>100.55800000000001</v>
      </c>
      <c r="E20" s="20">
        <v>111.708</v>
      </c>
      <c r="F20" s="68"/>
      <c r="G20" s="9"/>
      <c r="H20" s="8">
        <v>0.63</v>
      </c>
      <c r="I20" s="8">
        <v>94.688999999999993</v>
      </c>
      <c r="J20" s="20">
        <v>104.102</v>
      </c>
      <c r="K20" s="68"/>
      <c r="P20" s="9"/>
      <c r="Q20" s="63"/>
      <c r="R20" s="8"/>
      <c r="T20" s="8"/>
      <c r="U20" s="64"/>
      <c r="V20" s="19"/>
      <c r="W20" s="19"/>
    </row>
    <row r="21" spans="1:23" x14ac:dyDescent="0.3">
      <c r="A21" s="9">
        <f t="shared" si="1"/>
        <v>10</v>
      </c>
      <c r="B21" s="6">
        <v>10</v>
      </c>
      <c r="C21" s="8">
        <v>0.32800000000000001</v>
      </c>
      <c r="D21" s="8">
        <v>97.596000000000004</v>
      </c>
      <c r="E21" s="20">
        <v>108.23099999999999</v>
      </c>
      <c r="F21" s="68"/>
      <c r="G21" s="9"/>
      <c r="H21" s="8">
        <v>0.51300000000000001</v>
      </c>
      <c r="I21" s="8">
        <v>94.355000000000004</v>
      </c>
      <c r="J21" s="20">
        <v>103.816</v>
      </c>
      <c r="K21" s="68"/>
      <c r="P21" s="9"/>
      <c r="Q21" s="63"/>
      <c r="R21" s="8"/>
      <c r="S21" s="8"/>
      <c r="T21" s="8"/>
      <c r="U21" s="64"/>
      <c r="V21" s="19"/>
      <c r="W21" s="19"/>
    </row>
    <row r="22" spans="1:23" x14ac:dyDescent="0.3">
      <c r="A22" s="9">
        <f t="shared" si="1"/>
        <v>10.879999999999999</v>
      </c>
      <c r="B22" s="6">
        <v>11</v>
      </c>
      <c r="C22" s="8">
        <v>0.222</v>
      </c>
      <c r="D22" s="8">
        <v>100.042</v>
      </c>
      <c r="E22" s="20">
        <v>108.209</v>
      </c>
      <c r="F22" s="68"/>
      <c r="G22" s="9"/>
      <c r="H22" s="8">
        <v>0.63600000000000001</v>
      </c>
      <c r="I22" s="8">
        <v>93.67</v>
      </c>
      <c r="J22" s="20">
        <v>100.271</v>
      </c>
      <c r="K22" s="68"/>
      <c r="P22" s="9"/>
      <c r="Q22" s="63"/>
      <c r="R22" s="8"/>
      <c r="S22" s="8"/>
      <c r="T22" s="8"/>
      <c r="U22" s="64"/>
      <c r="V22" s="19"/>
      <c r="W22" s="19"/>
    </row>
    <row r="23" spans="1:23" x14ac:dyDescent="0.3">
      <c r="A23" s="9">
        <f t="shared" si="1"/>
        <v>11.76</v>
      </c>
      <c r="B23" s="6">
        <v>12</v>
      </c>
      <c r="C23" s="8">
        <v>0.317</v>
      </c>
      <c r="D23" s="8">
        <v>100.126</v>
      </c>
      <c r="E23" s="20">
        <v>110.994</v>
      </c>
      <c r="F23" s="68"/>
      <c r="G23" s="9"/>
      <c r="H23" s="8">
        <v>0.51200000000000001</v>
      </c>
      <c r="I23" s="8">
        <v>96.003</v>
      </c>
      <c r="J23" s="20">
        <v>102.041</v>
      </c>
      <c r="K23" s="68"/>
      <c r="P23" s="9"/>
      <c r="Q23" s="63"/>
      <c r="R23" s="8"/>
      <c r="S23" s="8"/>
      <c r="T23" s="8"/>
      <c r="U23" s="64"/>
      <c r="V23" s="19"/>
      <c r="W23" s="19"/>
    </row>
    <row r="24" spans="1:23" x14ac:dyDescent="0.3">
      <c r="A24" s="9">
        <f t="shared" si="1"/>
        <v>12.639999999999999</v>
      </c>
      <c r="B24" s="6">
        <v>13</v>
      </c>
      <c r="C24" s="8">
        <v>0.224</v>
      </c>
      <c r="D24" s="8">
        <v>98.772000000000006</v>
      </c>
      <c r="E24" s="20">
        <v>106.691</v>
      </c>
      <c r="F24" s="68"/>
      <c r="G24" s="9"/>
      <c r="H24" s="8">
        <v>0.54800000000000004</v>
      </c>
      <c r="I24" s="8">
        <v>94.656999999999996</v>
      </c>
      <c r="J24" s="20">
        <v>101.714</v>
      </c>
      <c r="K24" s="68"/>
      <c r="P24" s="9"/>
      <c r="Q24" s="63"/>
      <c r="R24" s="8"/>
      <c r="S24" s="8"/>
      <c r="T24" s="8"/>
      <c r="U24" s="64"/>
      <c r="V24" s="19"/>
      <c r="W24" s="19"/>
    </row>
    <row r="25" spans="1:23" x14ac:dyDescent="0.3">
      <c r="A25" s="9">
        <f t="shared" si="1"/>
        <v>13.52</v>
      </c>
      <c r="B25" s="6">
        <v>14</v>
      </c>
      <c r="C25" s="8">
        <v>0.33</v>
      </c>
      <c r="D25" s="8">
        <v>99.619</v>
      </c>
      <c r="E25" s="20">
        <v>107.959</v>
      </c>
      <c r="F25" s="68"/>
      <c r="G25" s="9"/>
      <c r="H25" s="8">
        <v>0.51200000000000001</v>
      </c>
      <c r="I25" s="8">
        <v>96.268000000000001</v>
      </c>
      <c r="J25" s="20">
        <v>102.11499999999999</v>
      </c>
      <c r="K25" s="68"/>
      <c r="P25" s="9"/>
      <c r="Q25" s="63"/>
      <c r="R25" s="8"/>
      <c r="S25" s="8"/>
      <c r="T25" s="8"/>
      <c r="U25" s="64"/>
      <c r="V25" s="19"/>
      <c r="W25" s="19"/>
    </row>
    <row r="26" spans="1:23" x14ac:dyDescent="0.3">
      <c r="A26" s="9">
        <f t="shared" si="1"/>
        <v>14.399999999999999</v>
      </c>
      <c r="B26" s="6">
        <v>15</v>
      </c>
      <c r="C26" s="8">
        <v>0.187</v>
      </c>
      <c r="D26" s="8">
        <v>100.678</v>
      </c>
      <c r="E26" s="20">
        <v>102.694</v>
      </c>
      <c r="F26" s="68"/>
      <c r="G26" s="9"/>
      <c r="H26" s="8">
        <v>0.35899999999999999</v>
      </c>
      <c r="I26" s="8">
        <v>97.024000000000001</v>
      </c>
      <c r="J26" s="20">
        <v>99.608000000000004</v>
      </c>
      <c r="K26" s="68"/>
      <c r="P26" s="9"/>
      <c r="Q26" s="63"/>
      <c r="R26" s="8"/>
      <c r="S26" s="8"/>
      <c r="T26" s="8"/>
      <c r="U26" s="64"/>
      <c r="V26" s="19"/>
      <c r="W26" s="19"/>
    </row>
    <row r="27" spans="1:23" x14ac:dyDescent="0.3">
      <c r="A27" s="9">
        <f t="shared" si="1"/>
        <v>15.28</v>
      </c>
      <c r="B27" s="6">
        <v>16</v>
      </c>
      <c r="C27" s="8">
        <v>0.35899999999999999</v>
      </c>
      <c r="D27" s="8">
        <v>99.846999999999994</v>
      </c>
      <c r="E27" s="20">
        <v>104.28</v>
      </c>
      <c r="F27" s="68"/>
      <c r="G27" s="9"/>
      <c r="H27" s="8">
        <v>0.54300000000000004</v>
      </c>
      <c r="I27" s="8">
        <v>95.299000000000007</v>
      </c>
      <c r="J27" s="20">
        <v>99.37</v>
      </c>
      <c r="K27" s="68"/>
      <c r="P27" s="9"/>
      <c r="Q27" s="63"/>
      <c r="R27" s="8"/>
      <c r="S27" s="8"/>
      <c r="T27" s="8"/>
      <c r="U27" s="64"/>
      <c r="V27" s="19"/>
      <c r="W27" s="19"/>
    </row>
    <row r="28" spans="1:23" x14ac:dyDescent="0.3">
      <c r="A28" s="9">
        <f t="shared" si="1"/>
        <v>16.16</v>
      </c>
      <c r="B28" s="6">
        <v>17</v>
      </c>
      <c r="C28" s="8">
        <v>0.30299999999999999</v>
      </c>
      <c r="D28" s="8">
        <v>98.72</v>
      </c>
      <c r="E28" s="20">
        <v>102.239</v>
      </c>
      <c r="F28" s="68"/>
      <c r="G28" s="9"/>
      <c r="H28" s="8">
        <v>0.41299999999999998</v>
      </c>
      <c r="I28" s="8">
        <v>94.206999999999994</v>
      </c>
      <c r="J28" s="20">
        <v>97.224000000000004</v>
      </c>
      <c r="K28" s="68"/>
      <c r="P28" s="9"/>
      <c r="Q28" s="63"/>
      <c r="R28" s="8"/>
      <c r="S28" s="8"/>
      <c r="T28" s="8"/>
      <c r="U28" s="64"/>
      <c r="V28" s="19"/>
      <c r="W28" s="19"/>
    </row>
    <row r="29" spans="1:23" x14ac:dyDescent="0.3">
      <c r="A29" s="9">
        <f t="shared" si="1"/>
        <v>17.04</v>
      </c>
      <c r="B29" s="6">
        <v>18</v>
      </c>
      <c r="C29" s="8">
        <v>0.51600000000000001</v>
      </c>
      <c r="D29" s="8">
        <v>94.203000000000003</v>
      </c>
      <c r="E29" s="20">
        <v>103.151</v>
      </c>
      <c r="F29" s="68"/>
      <c r="G29" s="9"/>
      <c r="H29" s="8">
        <v>0.53500000000000003</v>
      </c>
      <c r="I29" s="8">
        <v>90.991</v>
      </c>
      <c r="J29" s="20">
        <v>98.724999999999994</v>
      </c>
      <c r="K29" s="68"/>
      <c r="P29" s="9"/>
      <c r="Q29" s="63"/>
      <c r="R29" s="8"/>
      <c r="S29" s="8"/>
      <c r="T29" s="8"/>
      <c r="U29" s="64"/>
      <c r="V29" s="19"/>
      <c r="W29" s="19"/>
    </row>
    <row r="30" spans="1:23" x14ac:dyDescent="0.3">
      <c r="A30" s="9">
        <f t="shared" si="1"/>
        <v>17.919999999999998</v>
      </c>
      <c r="B30" s="6">
        <v>19</v>
      </c>
      <c r="C30" s="8">
        <v>0.56699999999999995</v>
      </c>
      <c r="D30" s="8">
        <v>95.67</v>
      </c>
      <c r="E30" s="20">
        <v>102.54900000000001</v>
      </c>
      <c r="F30" s="68"/>
      <c r="G30" s="9"/>
      <c r="H30" s="8">
        <v>0.40899999999999997</v>
      </c>
      <c r="I30" s="8">
        <v>90.563999999999993</v>
      </c>
      <c r="J30" s="20">
        <v>96.674000000000007</v>
      </c>
      <c r="K30" s="68"/>
      <c r="P30" s="9"/>
      <c r="Q30" s="63"/>
      <c r="R30" s="8"/>
      <c r="S30" s="8"/>
      <c r="T30" s="8"/>
      <c r="U30" s="64"/>
      <c r="V30" s="19"/>
      <c r="W30" s="19"/>
    </row>
    <row r="31" spans="1:23" x14ac:dyDescent="0.3">
      <c r="A31" s="9">
        <f t="shared" si="1"/>
        <v>18.8</v>
      </c>
      <c r="B31" s="6">
        <v>20</v>
      </c>
      <c r="C31" s="8">
        <v>0.318</v>
      </c>
      <c r="D31" s="8">
        <v>97.26</v>
      </c>
      <c r="E31" s="20">
        <v>97.695999999999998</v>
      </c>
      <c r="F31" s="68"/>
      <c r="G31" s="9"/>
      <c r="H31" s="8">
        <v>0.374</v>
      </c>
      <c r="I31" s="8">
        <v>93.813000000000002</v>
      </c>
      <c r="J31" s="20">
        <v>94.41</v>
      </c>
      <c r="K31" s="68"/>
      <c r="P31" s="9"/>
      <c r="Q31" s="63"/>
      <c r="R31" s="8"/>
      <c r="S31" s="8"/>
      <c r="T31" s="8"/>
      <c r="U31" s="64"/>
      <c r="V31" s="19"/>
      <c r="W31" s="19"/>
    </row>
    <row r="32" spans="1:23" x14ac:dyDescent="0.3">
      <c r="A32" s="9">
        <f t="shared" si="1"/>
        <v>19.68</v>
      </c>
      <c r="B32" s="6">
        <v>21</v>
      </c>
      <c r="C32" s="8">
        <v>0.28299999999999997</v>
      </c>
      <c r="D32" s="8">
        <v>96.438999999999993</v>
      </c>
      <c r="E32" s="20">
        <v>95.361000000000004</v>
      </c>
      <c r="F32" s="68"/>
      <c r="G32" s="9"/>
      <c r="H32" s="8">
        <v>0.55400000000000005</v>
      </c>
      <c r="I32" s="8">
        <v>92.412000000000006</v>
      </c>
      <c r="J32" s="20">
        <v>90.844999999999999</v>
      </c>
      <c r="K32" s="68"/>
      <c r="P32" s="9"/>
      <c r="Q32" s="63"/>
      <c r="R32" s="8"/>
      <c r="S32" s="8"/>
      <c r="T32" s="8"/>
      <c r="U32" s="64"/>
      <c r="V32" s="19"/>
      <c r="W32" s="19"/>
    </row>
    <row r="33" spans="1:23" x14ac:dyDescent="0.3">
      <c r="A33" s="9">
        <f t="shared" si="1"/>
        <v>20.56</v>
      </c>
      <c r="B33" s="6">
        <v>22</v>
      </c>
      <c r="C33" s="8">
        <v>0.442</v>
      </c>
      <c r="D33" s="8">
        <v>95.442999999999998</v>
      </c>
      <c r="E33" s="20">
        <v>98.951999999999998</v>
      </c>
      <c r="F33" s="68"/>
      <c r="G33" s="9"/>
      <c r="H33" s="8">
        <v>0.441</v>
      </c>
      <c r="I33" s="8">
        <v>96.2</v>
      </c>
      <c r="J33" s="20">
        <v>98.375</v>
      </c>
      <c r="K33" s="68"/>
      <c r="P33" s="9"/>
      <c r="Q33" s="63"/>
      <c r="R33" s="8"/>
      <c r="S33" s="8"/>
      <c r="T33" s="8"/>
      <c r="U33" s="64"/>
      <c r="V33" s="19"/>
      <c r="W33" s="19"/>
    </row>
    <row r="34" spans="1:23" x14ac:dyDescent="0.3">
      <c r="A34" s="9">
        <f t="shared" si="1"/>
        <v>21.439999999999998</v>
      </c>
      <c r="B34" s="6">
        <v>23</v>
      </c>
      <c r="C34" s="8">
        <v>0.28100000000000003</v>
      </c>
      <c r="D34" s="8">
        <v>87.432000000000002</v>
      </c>
      <c r="E34" s="20">
        <v>94.194000000000003</v>
      </c>
      <c r="F34" s="68"/>
      <c r="G34" s="9"/>
      <c r="H34" s="8">
        <v>0.46500000000000002</v>
      </c>
      <c r="I34" s="8">
        <v>86.731999999999999</v>
      </c>
      <c r="J34" s="20">
        <v>92.683000000000007</v>
      </c>
      <c r="K34" s="68"/>
      <c r="P34" s="9"/>
      <c r="Q34" s="63"/>
      <c r="R34" s="8"/>
      <c r="S34" s="8"/>
      <c r="T34" s="8"/>
      <c r="U34" s="64"/>
      <c r="V34" s="19"/>
      <c r="W34" s="19"/>
    </row>
    <row r="35" spans="1:23" x14ac:dyDescent="0.3">
      <c r="A35" s="9">
        <f t="shared" si="1"/>
        <v>22.32</v>
      </c>
      <c r="B35" s="6">
        <v>24</v>
      </c>
      <c r="C35" s="8">
        <v>0.48099999999999998</v>
      </c>
      <c r="D35" s="8">
        <v>89.542000000000002</v>
      </c>
      <c r="E35" s="20">
        <v>93.53</v>
      </c>
      <c r="F35" s="68"/>
      <c r="G35" s="9"/>
      <c r="H35" s="8">
        <v>0.27100000000000002</v>
      </c>
      <c r="I35" s="8">
        <v>89.102999999999994</v>
      </c>
      <c r="J35" s="20">
        <v>90.828999999999994</v>
      </c>
      <c r="K35" s="68"/>
      <c r="P35" s="9"/>
      <c r="Q35" s="63"/>
      <c r="R35" s="8"/>
      <c r="S35" s="8"/>
      <c r="T35" s="8"/>
      <c r="U35" s="64"/>
      <c r="V35" s="19"/>
      <c r="W35" s="19"/>
    </row>
    <row r="36" spans="1:23" x14ac:dyDescent="0.3">
      <c r="A36" s="9">
        <f t="shared" si="1"/>
        <v>23.2</v>
      </c>
      <c r="B36" s="6">
        <v>25</v>
      </c>
      <c r="C36" s="8">
        <v>0.32800000000000001</v>
      </c>
      <c r="D36" s="8">
        <v>88.641000000000005</v>
      </c>
      <c r="E36" s="20">
        <v>90.707999999999998</v>
      </c>
      <c r="F36" s="68"/>
      <c r="G36" s="9"/>
      <c r="H36" s="8">
        <v>0.23100000000000001</v>
      </c>
      <c r="I36" s="8">
        <v>85.554000000000002</v>
      </c>
      <c r="J36" s="20">
        <v>87.174999999999997</v>
      </c>
      <c r="K36" s="68"/>
      <c r="P36" s="9"/>
      <c r="Q36" s="63"/>
      <c r="R36" s="8"/>
      <c r="S36" s="8"/>
      <c r="T36" s="8"/>
      <c r="U36" s="64"/>
      <c r="V36" s="19"/>
      <c r="W36" s="19"/>
    </row>
    <row r="37" spans="1:23" x14ac:dyDescent="0.3">
      <c r="A37" s="9">
        <f t="shared" si="1"/>
        <v>24.08</v>
      </c>
      <c r="B37" s="6">
        <v>26</v>
      </c>
      <c r="C37" s="8">
        <v>0.254</v>
      </c>
      <c r="D37" s="8">
        <v>87.483999999999995</v>
      </c>
      <c r="E37" s="20">
        <v>89.611000000000004</v>
      </c>
      <c r="F37" s="68"/>
      <c r="G37" s="9"/>
      <c r="H37" s="8">
        <v>0.41899999999999998</v>
      </c>
      <c r="I37" s="8">
        <v>82.587999999999994</v>
      </c>
      <c r="J37" s="20">
        <v>84.331999999999994</v>
      </c>
      <c r="K37" s="68"/>
      <c r="P37" s="9"/>
      <c r="Q37" s="63"/>
      <c r="R37" s="8"/>
      <c r="S37" s="8"/>
      <c r="T37" s="8"/>
      <c r="U37" s="64"/>
      <c r="V37" s="19"/>
      <c r="W37" s="19"/>
    </row>
    <row r="38" spans="1:23" x14ac:dyDescent="0.3">
      <c r="A38" s="9">
        <f t="shared" si="1"/>
        <v>24.96</v>
      </c>
      <c r="B38" s="6">
        <v>27</v>
      </c>
      <c r="C38" s="8">
        <v>0.36799999999999999</v>
      </c>
      <c r="D38" s="8">
        <v>81.887</v>
      </c>
      <c r="E38" s="20">
        <v>90.257999999999996</v>
      </c>
      <c r="F38" s="68"/>
      <c r="G38" s="9"/>
      <c r="H38" s="8">
        <v>0.42799999999999999</v>
      </c>
      <c r="I38" s="8">
        <v>79.903000000000006</v>
      </c>
      <c r="J38" s="20">
        <v>88.245999999999995</v>
      </c>
      <c r="K38" s="68"/>
      <c r="P38" s="9"/>
      <c r="Q38" s="63"/>
      <c r="R38" s="8"/>
      <c r="S38" s="8"/>
      <c r="T38" s="8"/>
      <c r="U38" s="64"/>
      <c r="V38" s="19"/>
      <c r="W38" s="19"/>
    </row>
    <row r="39" spans="1:23" x14ac:dyDescent="0.3">
      <c r="A39" s="9">
        <f t="shared" si="1"/>
        <v>25.84</v>
      </c>
      <c r="B39" s="6">
        <v>28</v>
      </c>
      <c r="C39" s="8">
        <v>0.23899999999999999</v>
      </c>
      <c r="D39" s="8">
        <v>86.11</v>
      </c>
      <c r="E39" s="20">
        <v>86.977999999999994</v>
      </c>
      <c r="F39" s="68"/>
      <c r="G39" s="9"/>
      <c r="H39" s="8">
        <v>0.30399999999999999</v>
      </c>
      <c r="I39" s="8">
        <v>82.432000000000002</v>
      </c>
      <c r="J39" s="20">
        <v>83.495999999999995</v>
      </c>
      <c r="K39" s="68"/>
      <c r="P39" s="9"/>
      <c r="Q39" s="63"/>
      <c r="R39" s="8"/>
      <c r="S39" s="8"/>
      <c r="T39" s="8"/>
      <c r="U39" s="64"/>
      <c r="V39" s="19"/>
      <c r="W39" s="19"/>
    </row>
    <row r="40" spans="1:23" x14ac:dyDescent="0.3">
      <c r="A40" s="9">
        <f t="shared" si="1"/>
        <v>26.72</v>
      </c>
      <c r="B40" s="6">
        <v>29</v>
      </c>
      <c r="C40" s="8">
        <v>0.58099999999999996</v>
      </c>
      <c r="D40" s="8">
        <v>84.274000000000001</v>
      </c>
      <c r="E40" s="20">
        <v>89.498999999999995</v>
      </c>
      <c r="F40" s="68"/>
      <c r="G40" s="9"/>
      <c r="H40" s="8">
        <v>0.57099999999999995</v>
      </c>
      <c r="I40" s="8">
        <v>80.477999999999994</v>
      </c>
      <c r="J40" s="20">
        <v>84.251999999999995</v>
      </c>
      <c r="K40" s="68"/>
      <c r="P40" s="9"/>
      <c r="Q40" s="63"/>
      <c r="R40" s="8"/>
      <c r="S40" s="8"/>
      <c r="T40" s="8"/>
      <c r="U40" s="64"/>
      <c r="V40" s="19"/>
      <c r="W40" s="19"/>
    </row>
    <row r="41" spans="1:23" x14ac:dyDescent="0.3">
      <c r="A41" s="9">
        <f t="shared" si="1"/>
        <v>27.599999999999998</v>
      </c>
      <c r="B41" s="6">
        <v>30</v>
      </c>
      <c r="C41" s="8">
        <v>0.36599999999999999</v>
      </c>
      <c r="D41" s="8">
        <v>84.984999999999999</v>
      </c>
      <c r="E41" s="20">
        <v>87.242000000000004</v>
      </c>
      <c r="F41" s="68"/>
      <c r="G41" s="9"/>
      <c r="H41" s="8">
        <v>0.30099999999999999</v>
      </c>
      <c r="I41" s="8">
        <v>81.891000000000005</v>
      </c>
      <c r="J41" s="20">
        <v>84.06</v>
      </c>
      <c r="K41" s="68"/>
      <c r="P41" s="9"/>
      <c r="Q41" s="63"/>
      <c r="R41" s="8"/>
      <c r="S41" s="8"/>
      <c r="T41" s="8"/>
      <c r="U41" s="64"/>
      <c r="V41" s="19"/>
      <c r="W41" s="19"/>
    </row>
    <row r="42" spans="1:23" x14ac:dyDescent="0.3">
      <c r="L42" s="8"/>
      <c r="M42" s="8"/>
    </row>
    <row r="44" spans="1:23" s="13" customFormat="1" ht="21" x14ac:dyDescent="0.4">
      <c r="A44" s="14" t="s">
        <v>24</v>
      </c>
    </row>
    <row r="45" spans="1:23" x14ac:dyDescent="0.3">
      <c r="C45" s="7" t="s">
        <v>2</v>
      </c>
      <c r="D45" s="7" t="s">
        <v>6</v>
      </c>
      <c r="E45" s="7" t="s">
        <v>3</v>
      </c>
      <c r="F45" s="7" t="s">
        <v>7</v>
      </c>
      <c r="G45" s="7"/>
      <c r="H45" s="7"/>
      <c r="I45" s="7"/>
    </row>
    <row r="46" spans="1:23" x14ac:dyDescent="0.3">
      <c r="A46" s="69" t="s">
        <v>11</v>
      </c>
      <c r="B46" s="12" t="s">
        <v>3</v>
      </c>
      <c r="C46">
        <v>0.46200000000000002</v>
      </c>
      <c r="D46" s="8">
        <v>71.468999999999994</v>
      </c>
      <c r="E46" s="8">
        <v>159.441</v>
      </c>
      <c r="F46" s="11">
        <v>14273</v>
      </c>
      <c r="G46" s="9"/>
      <c r="H46" s="17"/>
      <c r="I46" s="17"/>
      <c r="J46" s="15"/>
      <c r="U46" s="5"/>
    </row>
    <row r="47" spans="1:23" x14ac:dyDescent="0.3">
      <c r="A47" s="69"/>
      <c r="B47" s="12" t="s">
        <v>9</v>
      </c>
      <c r="C47" s="8">
        <v>160.83099999999999</v>
      </c>
      <c r="D47" s="8">
        <v>170.79</v>
      </c>
      <c r="E47" s="8">
        <v>57.427</v>
      </c>
      <c r="F47" s="11">
        <v>14273</v>
      </c>
      <c r="G47" s="9"/>
      <c r="H47" s="17"/>
      <c r="I47" s="17"/>
      <c r="J47" s="15"/>
      <c r="K47" s="16"/>
      <c r="U47" s="5"/>
    </row>
    <row r="48" spans="1:23" x14ac:dyDescent="0.3">
      <c r="A48" s="31"/>
      <c r="B48" s="12"/>
      <c r="C48" s="8"/>
      <c r="D48" s="8"/>
      <c r="E48" s="8"/>
      <c r="F48" s="11"/>
      <c r="G48" s="9"/>
      <c r="H48" s="17"/>
      <c r="I48" s="17"/>
      <c r="J48" s="15"/>
      <c r="K48" s="16"/>
      <c r="L48" s="22"/>
      <c r="U48" s="5"/>
    </row>
    <row r="49" spans="1:30" x14ac:dyDescent="0.3">
      <c r="A49" s="7"/>
      <c r="B49" s="12" t="s">
        <v>10</v>
      </c>
      <c r="C49" s="9">
        <v>0.252</v>
      </c>
      <c r="D49" s="9">
        <v>100.81</v>
      </c>
      <c r="E49" s="18">
        <v>104.96599999999999</v>
      </c>
      <c r="F49" s="10">
        <v>6882</v>
      </c>
      <c r="G49" s="61"/>
      <c r="H49" s="65"/>
      <c r="I49" s="66"/>
      <c r="J49" s="66"/>
      <c r="K49" s="16"/>
      <c r="U49" s="5"/>
    </row>
    <row r="50" spans="1:30" x14ac:dyDescent="0.3">
      <c r="A50" s="7"/>
      <c r="B50" s="12"/>
      <c r="C50" s="9"/>
      <c r="D50" s="9"/>
      <c r="E50" s="61"/>
      <c r="F50" s="10"/>
      <c r="G50" s="61"/>
      <c r="H50" s="61"/>
      <c r="I50" s="23"/>
      <c r="J50" s="19"/>
      <c r="U50" s="5"/>
    </row>
    <row r="52" spans="1:30" x14ac:dyDescent="0.3">
      <c r="A52" s="7"/>
      <c r="B52" s="12"/>
      <c r="C52" s="8"/>
      <c r="D52" s="8"/>
      <c r="E52" s="8"/>
      <c r="F52" s="11"/>
      <c r="G52" s="9"/>
      <c r="H52" s="17"/>
      <c r="I52" s="17"/>
      <c r="J52" s="15"/>
      <c r="K52" s="16"/>
      <c r="U52" s="5"/>
    </row>
    <row r="53" spans="1:30" s="4" customFormat="1" ht="20.399999999999999" thickBot="1" x14ac:dyDescent="0.4">
      <c r="A53" s="3" t="s">
        <v>0</v>
      </c>
      <c r="E53" s="3" t="s">
        <v>22</v>
      </c>
    </row>
    <row r="54" spans="1:30" s="27" customFormat="1" ht="21.6" thickBot="1" x14ac:dyDescent="0.45">
      <c r="A54" s="26" t="s">
        <v>4</v>
      </c>
      <c r="W54" s="80"/>
    </row>
    <row r="55" spans="1:30" x14ac:dyDescent="0.3">
      <c r="A55" s="7"/>
      <c r="B55" s="29" t="s">
        <v>17</v>
      </c>
      <c r="C55" s="24" t="s">
        <v>2</v>
      </c>
      <c r="D55" s="24" t="s">
        <v>6</v>
      </c>
      <c r="E55" s="25" t="s">
        <v>3</v>
      </c>
      <c r="F55" s="24" t="s">
        <v>7</v>
      </c>
      <c r="G55" s="24"/>
      <c r="H55" s="24" t="s">
        <v>2</v>
      </c>
      <c r="I55" s="24" t="s">
        <v>6</v>
      </c>
      <c r="J55" s="25" t="s">
        <v>3</v>
      </c>
      <c r="K55" s="24" t="s">
        <v>7</v>
      </c>
      <c r="P55" s="71"/>
      <c r="Q55" s="72"/>
      <c r="R55" s="73"/>
      <c r="S55" s="73"/>
      <c r="T55" s="73"/>
      <c r="U55" s="74"/>
      <c r="V55" s="75"/>
      <c r="W55" s="82"/>
    </row>
    <row r="56" spans="1:30" x14ac:dyDescent="0.3">
      <c r="B56" s="12" t="s">
        <v>14</v>
      </c>
      <c r="C56" s="9">
        <v>0.55800000000000005</v>
      </c>
      <c r="D56" s="9">
        <v>58.939</v>
      </c>
      <c r="E56" s="20">
        <v>147.44499999999999</v>
      </c>
      <c r="F56" s="67">
        <v>638</v>
      </c>
      <c r="G56" s="9"/>
      <c r="H56" s="9">
        <v>0.03</v>
      </c>
      <c r="I56" s="9">
        <v>55.002000000000002</v>
      </c>
      <c r="J56" s="20">
        <v>144.98400000000001</v>
      </c>
      <c r="K56" s="67">
        <v>638</v>
      </c>
      <c r="O56" s="81"/>
      <c r="P56" s="76"/>
      <c r="Q56" s="77"/>
      <c r="R56" s="78"/>
      <c r="S56" s="78"/>
      <c r="T56" s="78"/>
      <c r="U56" s="74"/>
      <c r="V56" s="79"/>
      <c r="W56" s="83"/>
      <c r="AD56" s="5"/>
    </row>
    <row r="57" spans="1:30" x14ac:dyDescent="0.3">
      <c r="B57" s="6" t="s">
        <v>18</v>
      </c>
      <c r="C57" s="9">
        <v>0.33200000000000002</v>
      </c>
      <c r="D57" s="9">
        <v>88.715000000000003</v>
      </c>
      <c r="E57" s="20">
        <v>129.815</v>
      </c>
      <c r="F57" s="68"/>
      <c r="G57" s="9"/>
      <c r="H57" s="9">
        <v>0.29899999999999999</v>
      </c>
      <c r="I57" s="9">
        <v>86.614000000000004</v>
      </c>
      <c r="J57" s="20">
        <v>131.68799999999999</v>
      </c>
      <c r="K57" s="68"/>
      <c r="O57" s="81"/>
      <c r="P57" s="76"/>
      <c r="Q57" s="77"/>
      <c r="R57" s="78"/>
      <c r="S57" s="78"/>
      <c r="T57" s="78"/>
      <c r="U57" s="74"/>
      <c r="V57" s="79"/>
      <c r="W57" s="83"/>
      <c r="AD57" s="5"/>
    </row>
    <row r="58" spans="1:30" x14ac:dyDescent="0.3">
      <c r="B58" s="6" t="s">
        <v>21</v>
      </c>
      <c r="C58" s="9">
        <v>0.33400000000000002</v>
      </c>
      <c r="D58" s="9">
        <v>82.757000000000005</v>
      </c>
      <c r="E58" s="20">
        <v>115.339</v>
      </c>
      <c r="F58" s="68"/>
      <c r="G58" s="9"/>
      <c r="H58" s="9">
        <v>0.33200000000000002</v>
      </c>
      <c r="I58" s="9">
        <v>82.947999999999993</v>
      </c>
      <c r="J58" s="20">
        <v>116.824</v>
      </c>
      <c r="K58" s="68"/>
      <c r="O58" s="81"/>
      <c r="P58" s="76"/>
      <c r="Q58" s="77"/>
      <c r="R58" s="78"/>
      <c r="S58" s="78"/>
      <c r="T58" s="78"/>
      <c r="U58" s="74"/>
      <c r="V58" s="79"/>
      <c r="W58" s="83"/>
      <c r="AD58" s="5"/>
    </row>
    <row r="59" spans="1:30" x14ac:dyDescent="0.3">
      <c r="B59" s="6" t="s">
        <v>19</v>
      </c>
      <c r="C59" s="9">
        <v>0.28799999999999998</v>
      </c>
      <c r="D59" s="9">
        <v>92.519000000000005</v>
      </c>
      <c r="E59" s="20">
        <v>118.48399999999999</v>
      </c>
      <c r="F59" s="68"/>
      <c r="G59" s="9"/>
      <c r="H59" s="9">
        <v>0.29599999999999999</v>
      </c>
      <c r="I59" s="9">
        <v>94.02</v>
      </c>
      <c r="J59" s="20">
        <v>118.879</v>
      </c>
      <c r="K59" s="68"/>
      <c r="O59" s="81"/>
      <c r="P59" s="76"/>
      <c r="Q59" s="77"/>
      <c r="R59" s="78"/>
      <c r="S59" s="78"/>
      <c r="T59" s="78"/>
      <c r="U59" s="74"/>
      <c r="V59" s="79"/>
      <c r="W59" s="83"/>
      <c r="AD59" s="5"/>
    </row>
    <row r="60" spans="1:30" x14ac:dyDescent="0.3">
      <c r="B60" s="6" t="s">
        <v>20</v>
      </c>
      <c r="C60" s="9">
        <v>0.26800000000000002</v>
      </c>
      <c r="D60" s="9">
        <v>95.513000000000005</v>
      </c>
      <c r="E60" s="20">
        <v>115.63500000000001</v>
      </c>
      <c r="F60" s="68"/>
      <c r="G60" s="9"/>
      <c r="H60" s="9">
        <v>0.26300000000000001</v>
      </c>
      <c r="I60" s="9">
        <v>95.06</v>
      </c>
      <c r="J60" s="20">
        <v>113.931</v>
      </c>
      <c r="K60" s="68"/>
      <c r="O60" s="81"/>
      <c r="P60" s="76"/>
      <c r="Q60" s="77"/>
      <c r="R60" s="78"/>
      <c r="S60" s="78"/>
      <c r="T60" s="78"/>
      <c r="U60" s="74"/>
      <c r="V60" s="79"/>
      <c r="W60" s="83"/>
      <c r="AD60" s="5"/>
    </row>
    <row r="61" spans="1:30" x14ac:dyDescent="0.3">
      <c r="O61" s="81"/>
      <c r="P61" s="81"/>
      <c r="Q61" s="81"/>
      <c r="R61" s="81"/>
      <c r="S61" s="81"/>
      <c r="T61" s="81"/>
      <c r="U61" s="81"/>
      <c r="V61" s="81"/>
      <c r="W61" s="84"/>
    </row>
    <row r="62" spans="1:30" x14ac:dyDescent="0.3">
      <c r="O62" s="81"/>
      <c r="P62" s="81"/>
      <c r="Q62" s="81"/>
      <c r="R62" s="81"/>
      <c r="S62" s="81"/>
      <c r="T62" s="81"/>
      <c r="U62" s="81"/>
      <c r="V62" s="81"/>
      <c r="W62" s="84"/>
    </row>
  </sheetData>
  <mergeCells count="7">
    <mergeCell ref="I5:K5"/>
    <mergeCell ref="K11:K41"/>
    <mergeCell ref="A46:A47"/>
    <mergeCell ref="I49:J49"/>
    <mergeCell ref="F56:F60"/>
    <mergeCell ref="K56:K60"/>
    <mergeCell ref="F11:F4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7"/>
  <sheetViews>
    <sheetView workbookViewId="0">
      <selection activeCell="D16" sqref="D16"/>
    </sheetView>
  </sheetViews>
  <sheetFormatPr defaultRowHeight="14.4" x14ac:dyDescent="0.3"/>
  <cols>
    <col min="1" max="1" width="17" customWidth="1"/>
    <col min="2" max="2" width="10.44140625" customWidth="1"/>
    <col min="3" max="3" width="12.5546875" customWidth="1"/>
    <col min="6" max="6" width="15" bestFit="1" customWidth="1"/>
    <col min="7" max="7" width="10.33203125" customWidth="1"/>
    <col min="11" max="11" width="10.5546875" bestFit="1" customWidth="1"/>
    <col min="12" max="12" width="10.5546875" customWidth="1"/>
    <col min="13" max="13" width="10.5546875" bestFit="1" customWidth="1"/>
    <col min="14" max="14" width="10.5546875" customWidth="1"/>
  </cols>
  <sheetData>
    <row r="1" spans="1:14" s="33" customFormat="1" ht="23.4" x14ac:dyDescent="0.3">
      <c r="A1" s="32" t="s">
        <v>15</v>
      </c>
    </row>
    <row r="2" spans="1:14" s="35" customFormat="1" ht="19.8" x14ac:dyDescent="0.35">
      <c r="A2" s="34" t="s">
        <v>25</v>
      </c>
    </row>
    <row r="3" spans="1:14" s="13" customFormat="1" ht="21" x14ac:dyDescent="0.4">
      <c r="A3" s="14" t="s">
        <v>26</v>
      </c>
    </row>
    <row r="4" spans="1:14" ht="15.6" x14ac:dyDescent="0.3">
      <c r="A4" s="36" t="s">
        <v>27</v>
      </c>
      <c r="B4" s="37" t="s">
        <v>28</v>
      </c>
      <c r="C4" s="19"/>
      <c r="F4" s="36" t="s">
        <v>29</v>
      </c>
      <c r="G4" s="38" t="s">
        <v>30</v>
      </c>
    </row>
    <row r="5" spans="1:14" ht="16.2" x14ac:dyDescent="0.3">
      <c r="A5" s="36" t="s">
        <v>31</v>
      </c>
      <c r="B5" s="37" t="s">
        <v>32</v>
      </c>
      <c r="C5" s="19"/>
      <c r="F5" s="39"/>
      <c r="G5" s="37" t="s">
        <v>33</v>
      </c>
    </row>
    <row r="6" spans="1:14" ht="15.6" x14ac:dyDescent="0.3">
      <c r="A6" s="36" t="s">
        <v>34</v>
      </c>
      <c r="B6" s="37" t="s">
        <v>35</v>
      </c>
      <c r="C6" s="15"/>
    </row>
    <row r="7" spans="1:14" ht="15.6" x14ac:dyDescent="0.3">
      <c r="A7" s="36" t="s">
        <v>36</v>
      </c>
      <c r="B7" s="37">
        <v>0</v>
      </c>
      <c r="C7" s="15"/>
    </row>
    <row r="8" spans="1:14" ht="15" thickBot="1" x14ac:dyDescent="0.35">
      <c r="A8" s="7"/>
      <c r="B8" s="12"/>
      <c r="C8" s="15"/>
    </row>
    <row r="9" spans="1:14" s="27" customFormat="1" ht="21.6" thickBot="1" x14ac:dyDescent="0.45">
      <c r="A9" s="40" t="s">
        <v>37</v>
      </c>
    </row>
    <row r="10" spans="1:14" s="41" customFormat="1" x14ac:dyDescent="0.3">
      <c r="B10" s="42"/>
    </row>
    <row r="11" spans="1:14" s="41" customFormat="1" x14ac:dyDescent="0.3">
      <c r="C11" s="70" t="s">
        <v>38</v>
      </c>
      <c r="D11" s="70"/>
      <c r="F11" s="70" t="s">
        <v>39</v>
      </c>
      <c r="G11" s="70"/>
      <c r="H11" s="44"/>
      <c r="K11" s="70" t="s">
        <v>28</v>
      </c>
      <c r="L11" s="70"/>
      <c r="M11" s="70"/>
      <c r="N11" s="43"/>
    </row>
    <row r="12" spans="1:14" s="51" customFormat="1" x14ac:dyDescent="0.3">
      <c r="A12" s="41"/>
      <c r="B12" s="45" t="s">
        <v>5</v>
      </c>
      <c r="C12" s="46" t="s">
        <v>40</v>
      </c>
      <c r="D12" s="47" t="s">
        <v>16</v>
      </c>
      <c r="E12" s="48"/>
      <c r="F12" s="45" t="s">
        <v>23</v>
      </c>
      <c r="G12" s="46" t="s">
        <v>13</v>
      </c>
      <c r="H12" s="49"/>
      <c r="I12" s="49"/>
      <c r="J12" s="45" t="s">
        <v>5</v>
      </c>
      <c r="K12" s="50" t="s">
        <v>41</v>
      </c>
      <c r="L12" s="50" t="s">
        <v>42</v>
      </c>
      <c r="M12" s="50" t="s">
        <v>43</v>
      </c>
      <c r="N12" s="50" t="s">
        <v>44</v>
      </c>
    </row>
    <row r="13" spans="1:14" s="51" customFormat="1" x14ac:dyDescent="0.3">
      <c r="A13" s="43"/>
      <c r="B13" s="52">
        <v>0</v>
      </c>
      <c r="C13" s="53">
        <v>0</v>
      </c>
      <c r="D13" s="54">
        <v>0</v>
      </c>
      <c r="E13" s="48"/>
      <c r="F13" s="12">
        <v>0</v>
      </c>
      <c r="G13" s="28">
        <v>0</v>
      </c>
      <c r="H13" s="55"/>
      <c r="I13" s="55"/>
      <c r="J13" s="52">
        <v>0</v>
      </c>
      <c r="K13" s="56">
        <v>0</v>
      </c>
      <c r="L13" s="56">
        <v>0</v>
      </c>
      <c r="M13" s="57">
        <v>0</v>
      </c>
      <c r="N13" s="57">
        <v>0</v>
      </c>
    </row>
    <row r="14" spans="1:14" s="51" customFormat="1" x14ac:dyDescent="0.3">
      <c r="A14" s="58"/>
      <c r="B14" s="44">
        <v>1</v>
      </c>
      <c r="C14" s="53">
        <v>13.556997459079888</v>
      </c>
      <c r="D14" s="54">
        <v>6.9783867767881107</v>
      </c>
      <c r="E14" s="59"/>
      <c r="F14" s="12">
        <v>1</v>
      </c>
      <c r="G14" s="28">
        <v>64.579752757011505</v>
      </c>
      <c r="H14" s="8"/>
      <c r="I14" s="55"/>
      <c r="J14" s="44">
        <v>1</v>
      </c>
      <c r="K14" s="56">
        <v>36.992129925748763</v>
      </c>
      <c r="L14" s="56">
        <v>31.873941234885216</v>
      </c>
      <c r="M14" s="57">
        <v>28.388860819686744</v>
      </c>
      <c r="N14" s="57">
        <v>43.359066089248728</v>
      </c>
    </row>
    <row r="15" spans="1:14" s="51" customFormat="1" x14ac:dyDescent="0.3">
      <c r="B15" s="44">
        <v>2</v>
      </c>
      <c r="C15" s="53">
        <v>42.238557488716346</v>
      </c>
      <c r="D15" s="54">
        <v>7.9195639499849113</v>
      </c>
      <c r="E15" s="59"/>
      <c r="F15" s="12">
        <v>2</v>
      </c>
      <c r="G15" s="28">
        <v>86.137345325013399</v>
      </c>
      <c r="H15" s="8"/>
      <c r="I15" s="55"/>
      <c r="J15" s="44">
        <v>2</v>
      </c>
      <c r="K15" s="56">
        <v>43.858728557013116</v>
      </c>
      <c r="L15" s="56">
        <v>28.532892740331121</v>
      </c>
      <c r="M15" s="57">
        <v>38.477216036989716</v>
      </c>
      <c r="N15" s="57">
        <v>31.447008212749317</v>
      </c>
    </row>
    <row r="16" spans="1:14" s="51" customFormat="1" x14ac:dyDescent="0.3">
      <c r="B16" s="44">
        <v>3</v>
      </c>
      <c r="C16" s="53">
        <v>47.201125980944028</v>
      </c>
      <c r="D16" s="54">
        <v>6.1152190913521656</v>
      </c>
      <c r="E16" s="59"/>
      <c r="F16" s="12">
        <v>3</v>
      </c>
      <c r="G16" s="28">
        <v>94.984684580889606</v>
      </c>
      <c r="H16" s="8"/>
      <c r="I16" s="55"/>
      <c r="J16" s="44">
        <v>3</v>
      </c>
      <c r="K16" s="56">
        <v>75.346171819277401</v>
      </c>
      <c r="L16" s="56">
        <v>32.807360442389289</v>
      </c>
      <c r="M16" s="57">
        <v>43.125143337665314</v>
      </c>
      <c r="N16" s="57">
        <v>66.958515122384071</v>
      </c>
    </row>
    <row r="17" spans="2:14" s="51" customFormat="1" x14ac:dyDescent="0.3">
      <c r="B17" s="44">
        <v>4</v>
      </c>
      <c r="C17" s="53">
        <v>63.634975528190836</v>
      </c>
      <c r="D17" s="54">
        <v>6.086442791282118</v>
      </c>
      <c r="E17" s="59"/>
      <c r="F17" s="12">
        <v>4</v>
      </c>
      <c r="G17" s="28">
        <v>98.06709495949319</v>
      </c>
      <c r="H17" s="8"/>
      <c r="I17" s="55"/>
      <c r="J17" s="44">
        <v>4</v>
      </c>
      <c r="K17" s="56">
        <v>81.60397969816141</v>
      </c>
      <c r="L17" s="56">
        <v>32.911637201656703</v>
      </c>
      <c r="M17" s="57">
        <v>49.482525873706315</v>
      </c>
      <c r="N17" s="57">
        <v>45.352296640301866</v>
      </c>
    </row>
    <row r="18" spans="2:14" s="51" customFormat="1" x14ac:dyDescent="0.3">
      <c r="B18" s="52">
        <v>5</v>
      </c>
      <c r="C18" s="53">
        <v>61.741277815634163</v>
      </c>
      <c r="D18" s="54">
        <v>3.6326913842049215</v>
      </c>
      <c r="E18" s="59"/>
      <c r="F18" s="12">
        <v>5</v>
      </c>
      <c r="G18" s="28">
        <v>98.263361032325705</v>
      </c>
      <c r="H18" s="8"/>
      <c r="I18" s="55"/>
      <c r="J18" s="52">
        <v>5</v>
      </c>
      <c r="K18" s="56">
        <v>74.235050688367693</v>
      </c>
      <c r="L18" s="56">
        <v>40.359719339855715</v>
      </c>
      <c r="M18" s="57">
        <v>61.119134596324287</v>
      </c>
      <c r="N18" s="57">
        <v>37.315516182464499</v>
      </c>
    </row>
    <row r="19" spans="2:14" s="51" customFormat="1" x14ac:dyDescent="0.3">
      <c r="B19" s="44">
        <v>6</v>
      </c>
      <c r="C19" s="53">
        <v>74.488604385349632</v>
      </c>
      <c r="D19" s="54">
        <v>2.8950982123563915</v>
      </c>
      <c r="E19" s="59"/>
      <c r="F19" s="12">
        <v>6</v>
      </c>
      <c r="G19" s="28">
        <v>97.953790192844409</v>
      </c>
      <c r="H19" s="8"/>
      <c r="I19" s="55"/>
      <c r="J19" s="44">
        <v>6</v>
      </c>
      <c r="K19" s="56">
        <v>66.238538830624975</v>
      </c>
      <c r="L19" s="56">
        <v>37.034243238571179</v>
      </c>
      <c r="M19" s="57">
        <v>52.919171879022855</v>
      </c>
      <c r="N19" s="57">
        <v>53.253871297916596</v>
      </c>
    </row>
    <row r="20" spans="2:14" s="51" customFormat="1" x14ac:dyDescent="0.3">
      <c r="B20" s="44">
        <v>7</v>
      </c>
      <c r="C20" s="53">
        <v>78.165133307565668</v>
      </c>
      <c r="D20" s="54">
        <v>2.5688645953999441</v>
      </c>
      <c r="E20" s="59"/>
      <c r="F20" s="12">
        <v>7</v>
      </c>
      <c r="G20" s="28">
        <v>97.816355797456197</v>
      </c>
      <c r="H20" s="8"/>
      <c r="I20" s="55"/>
      <c r="J20" s="44">
        <v>7</v>
      </c>
      <c r="K20" s="56">
        <v>74.294580105827464</v>
      </c>
      <c r="L20" s="56">
        <v>39.583847102342787</v>
      </c>
      <c r="M20" s="57">
        <v>54.41828002670389</v>
      </c>
      <c r="N20" s="57">
        <v>36.089574560195203</v>
      </c>
    </row>
    <row r="21" spans="2:14" s="51" customFormat="1" x14ac:dyDescent="0.3">
      <c r="B21" s="44">
        <v>8</v>
      </c>
      <c r="C21" s="53">
        <v>83.713685689898085</v>
      </c>
      <c r="D21" s="54">
        <v>1.5168199108361378</v>
      </c>
      <c r="E21" s="59"/>
      <c r="F21" s="12">
        <v>8</v>
      </c>
      <c r="G21" s="28">
        <v>97.740969351859192</v>
      </c>
      <c r="H21" s="8"/>
      <c r="I21" s="55"/>
      <c r="J21" s="44">
        <v>8</v>
      </c>
      <c r="K21" s="56">
        <v>72.244954254976776</v>
      </c>
      <c r="L21" s="56">
        <v>43.642186707255206</v>
      </c>
      <c r="M21" s="57">
        <v>55.409942278242433</v>
      </c>
      <c r="N21" s="57">
        <v>56.52288872045267</v>
      </c>
    </row>
    <row r="22" spans="2:14" s="51" customFormat="1" x14ac:dyDescent="0.3">
      <c r="B22" s="44">
        <v>9</v>
      </c>
      <c r="C22" s="53">
        <v>88.725747870948567</v>
      </c>
      <c r="D22" s="54">
        <v>1.8324315366725306</v>
      </c>
      <c r="F22" s="12">
        <v>9</v>
      </c>
      <c r="G22" s="28">
        <v>97.704175208404195</v>
      </c>
      <c r="H22" s="8"/>
      <c r="I22" s="55"/>
      <c r="J22" s="44">
        <v>9</v>
      </c>
      <c r="K22" s="56">
        <v>71.582257530619003</v>
      </c>
      <c r="L22" s="56">
        <v>44.774308977605266</v>
      </c>
      <c r="M22" s="57">
        <v>58.155290807041162</v>
      </c>
      <c r="N22" s="57">
        <v>56.081641110650637</v>
      </c>
    </row>
    <row r="23" spans="2:14" s="51" customFormat="1" x14ac:dyDescent="0.3">
      <c r="B23" s="52">
        <v>10</v>
      </c>
      <c r="C23" s="53">
        <v>88.992966690126309</v>
      </c>
      <c r="D23" s="54">
        <v>1.1894192547100511</v>
      </c>
      <c r="F23" s="12">
        <v>10</v>
      </c>
      <c r="G23" s="28">
        <v>97.691901550760392</v>
      </c>
      <c r="H23" s="8"/>
      <c r="I23" s="55"/>
      <c r="J23" s="52">
        <v>10</v>
      </c>
      <c r="K23" s="56">
        <v>75.951797973978586</v>
      </c>
      <c r="L23" s="56">
        <v>43.140854208535757</v>
      </c>
      <c r="M23" s="57">
        <v>61.041032761218283</v>
      </c>
      <c r="N23" s="57">
        <v>51.736407101293501</v>
      </c>
    </row>
    <row r="24" spans="2:14" s="51" customFormat="1" x14ac:dyDescent="0.3">
      <c r="B24" s="44">
        <v>11</v>
      </c>
      <c r="C24" s="53">
        <v>92.04506768636405</v>
      </c>
      <c r="D24" s="54">
        <v>1.6659243812874889</v>
      </c>
      <c r="F24" s="12">
        <v>15</v>
      </c>
      <c r="G24" s="28">
        <v>97.677918749529795</v>
      </c>
      <c r="H24" s="8"/>
      <c r="I24" s="55"/>
      <c r="J24" s="44">
        <v>11</v>
      </c>
      <c r="K24" s="56">
        <v>75.169103750124336</v>
      </c>
      <c r="L24" s="56">
        <v>47.462635499774485</v>
      </c>
      <c r="M24" s="57">
        <v>61.522478846095929</v>
      </c>
      <c r="N24" s="57">
        <v>55.188391659553702</v>
      </c>
    </row>
    <row r="25" spans="2:14" x14ac:dyDescent="0.3">
      <c r="B25" s="44">
        <v>12</v>
      </c>
      <c r="C25" s="53">
        <v>90.796623997761927</v>
      </c>
      <c r="D25" s="54">
        <v>4.1368378069656764</v>
      </c>
      <c r="F25" s="12">
        <v>20</v>
      </c>
      <c r="G25" s="28">
        <v>97.676988603006805</v>
      </c>
      <c r="H25" s="8"/>
      <c r="I25" s="55"/>
      <c r="J25" s="44">
        <v>12</v>
      </c>
      <c r="K25" s="56">
        <v>79.168219423119908</v>
      </c>
      <c r="L25" s="56">
        <v>47.000638684637174</v>
      </c>
      <c r="M25" s="57">
        <v>61.61521198520046</v>
      </c>
      <c r="N25" s="57">
        <v>62.586661858948091</v>
      </c>
    </row>
    <row r="26" spans="2:14" x14ac:dyDescent="0.3">
      <c r="B26" s="44">
        <v>13</v>
      </c>
      <c r="C26" s="53">
        <v>91.879733220566209</v>
      </c>
      <c r="D26" s="54">
        <v>1.025690229719439</v>
      </c>
      <c r="F26" s="12">
        <v>25</v>
      </c>
      <c r="G26" s="28">
        <v>97.676723031162112</v>
      </c>
      <c r="H26" s="8"/>
      <c r="I26" s="55"/>
      <c r="J26" s="44">
        <v>13</v>
      </c>
      <c r="K26" s="56">
        <v>78.830252767550547</v>
      </c>
      <c r="L26" s="56">
        <v>52.255153611912696</v>
      </c>
      <c r="M26" s="57">
        <v>63.392609486239095</v>
      </c>
      <c r="N26" s="57">
        <v>43.417172936496947</v>
      </c>
    </row>
    <row r="27" spans="2:14" x14ac:dyDescent="0.3">
      <c r="B27" s="44">
        <v>14</v>
      </c>
      <c r="C27" s="53">
        <v>92.36558563509918</v>
      </c>
      <c r="D27" s="54">
        <v>2.2248733473770312</v>
      </c>
      <c r="F27" s="12">
        <v>30</v>
      </c>
      <c r="G27" s="28">
        <v>97.676524584933304</v>
      </c>
      <c r="H27" s="8"/>
      <c r="I27" s="55"/>
      <c r="J27" s="44">
        <v>14</v>
      </c>
      <c r="K27" s="56">
        <v>80.559247520703408</v>
      </c>
      <c r="L27" s="56">
        <v>54.553406854322219</v>
      </c>
      <c r="M27" s="57">
        <v>63.344559353858088</v>
      </c>
      <c r="N27" s="57">
        <v>71.961488546162428</v>
      </c>
    </row>
    <row r="28" spans="2:14" x14ac:dyDescent="0.3">
      <c r="B28" s="52">
        <v>15</v>
      </c>
      <c r="C28" s="53">
        <v>97.684834341545297</v>
      </c>
      <c r="D28" s="54">
        <v>0.30079989252817979</v>
      </c>
      <c r="F28" s="8"/>
      <c r="G28" s="8"/>
      <c r="H28" s="8"/>
      <c r="I28" s="55"/>
      <c r="J28" s="52">
        <v>15</v>
      </c>
      <c r="K28" s="56">
        <v>82.019024634462582</v>
      </c>
      <c r="L28" s="56">
        <v>54.381474343531686</v>
      </c>
      <c r="M28" s="57">
        <v>66.691435450073556</v>
      </c>
      <c r="N28" s="57">
        <v>82.797460903320228</v>
      </c>
    </row>
    <row r="29" spans="2:14" x14ac:dyDescent="0.3">
      <c r="B29" s="44">
        <v>16</v>
      </c>
      <c r="C29" s="53">
        <v>95.654319539271455</v>
      </c>
      <c r="D29" s="54">
        <v>0.47723338672350024</v>
      </c>
      <c r="F29" s="8"/>
      <c r="G29" s="8"/>
      <c r="H29" s="8"/>
      <c r="I29" s="55"/>
      <c r="J29" s="44">
        <v>16</v>
      </c>
      <c r="K29" s="56">
        <v>87.739652182065356</v>
      </c>
      <c r="L29" s="56">
        <v>61.835833296890719</v>
      </c>
      <c r="M29" s="57">
        <v>67.532543513236789</v>
      </c>
      <c r="N29" s="57">
        <v>63.532754437492024</v>
      </c>
    </row>
    <row r="30" spans="2:14" x14ac:dyDescent="0.3">
      <c r="B30" s="44">
        <v>17</v>
      </c>
      <c r="C30" s="53">
        <v>96.672349337925667</v>
      </c>
      <c r="D30" s="54">
        <v>0.52212553962301977</v>
      </c>
      <c r="F30" s="8"/>
      <c r="G30" s="8"/>
      <c r="H30" s="8"/>
      <c r="I30" s="55"/>
      <c r="J30" s="44">
        <v>17</v>
      </c>
      <c r="K30" s="56">
        <v>82.393971476614567</v>
      </c>
      <c r="L30" s="56">
        <v>57.505024867592901</v>
      </c>
      <c r="M30" s="57">
        <v>70.658593992864866</v>
      </c>
      <c r="N30" s="57">
        <v>62.033139573728867</v>
      </c>
    </row>
    <row r="31" spans="2:14" x14ac:dyDescent="0.3">
      <c r="B31" s="44">
        <v>18</v>
      </c>
      <c r="C31" s="53">
        <v>91.064175092994248</v>
      </c>
      <c r="D31" s="54">
        <v>1.0704309607296369</v>
      </c>
      <c r="F31" s="8"/>
      <c r="G31" s="8"/>
      <c r="H31" s="8"/>
      <c r="I31" s="55"/>
      <c r="J31" s="44">
        <v>18</v>
      </c>
      <c r="K31" s="56">
        <v>84.286722710646217</v>
      </c>
      <c r="L31" s="56">
        <v>59.687579110389699</v>
      </c>
      <c r="M31" s="57">
        <v>71.193477092168919</v>
      </c>
      <c r="N31" s="57">
        <v>65.378850957535377</v>
      </c>
    </row>
    <row r="32" spans="2:14" x14ac:dyDescent="0.3">
      <c r="B32" s="44">
        <v>19</v>
      </c>
      <c r="C32" s="53">
        <v>93.133616572150686</v>
      </c>
      <c r="D32" s="54">
        <v>0.55065626971800141</v>
      </c>
      <c r="F32" s="8"/>
      <c r="G32" s="8"/>
      <c r="H32" s="8"/>
      <c r="I32" s="55"/>
      <c r="J32" s="44">
        <v>19</v>
      </c>
      <c r="K32" s="56">
        <v>87.604709515537522</v>
      </c>
      <c r="L32" s="56">
        <v>64.427364219287426</v>
      </c>
      <c r="M32" s="57">
        <v>72.02046358870713</v>
      </c>
      <c r="N32" s="57">
        <v>64.516129032258078</v>
      </c>
    </row>
    <row r="33" spans="2:14" s="60" customFormat="1" ht="15.6" x14ac:dyDescent="0.3">
      <c r="B33" s="52">
        <v>20</v>
      </c>
      <c r="C33" s="53">
        <v>99.805501256443151</v>
      </c>
      <c r="D33" s="54">
        <v>8.3234452563987552E-2</v>
      </c>
      <c r="F33" s="8"/>
      <c r="G33" s="8"/>
      <c r="H33" s="8"/>
      <c r="I33" s="55"/>
      <c r="J33" s="52">
        <v>20</v>
      </c>
      <c r="K33" s="56">
        <v>87.211638285537092</v>
      </c>
      <c r="L33" s="56">
        <v>64.438313623823319</v>
      </c>
      <c r="M33" s="57">
        <v>75.097461536172375</v>
      </c>
      <c r="N33" s="57">
        <v>66.394823954258214</v>
      </c>
    </row>
    <row r="34" spans="2:14" x14ac:dyDescent="0.3">
      <c r="B34" s="44">
        <v>21</v>
      </c>
      <c r="C34" s="53">
        <v>100</v>
      </c>
      <c r="D34" s="54">
        <v>0</v>
      </c>
      <c r="F34" s="8"/>
      <c r="G34" s="8"/>
      <c r="H34" s="8"/>
      <c r="I34" s="55"/>
      <c r="J34" s="44">
        <v>21</v>
      </c>
      <c r="K34" s="56">
        <v>86.140151663468941</v>
      </c>
      <c r="L34" s="56">
        <v>63.217988722067531</v>
      </c>
      <c r="M34" s="57">
        <v>77.267267701836388</v>
      </c>
      <c r="N34" s="57">
        <v>70.268228182848503</v>
      </c>
    </row>
    <row r="35" spans="2:14" x14ac:dyDescent="0.3">
      <c r="B35" s="44">
        <v>22</v>
      </c>
      <c r="C35" s="53">
        <v>97.252199889401425</v>
      </c>
      <c r="D35" s="54">
        <v>1.0999341726749861</v>
      </c>
      <c r="F35" s="8"/>
      <c r="G35" s="8"/>
      <c r="H35" s="8"/>
      <c r="I35" s="55"/>
      <c r="J35" s="44">
        <v>22</v>
      </c>
      <c r="K35" s="56">
        <v>86.744198284481413</v>
      </c>
      <c r="L35" s="56">
        <v>63.509321189696877</v>
      </c>
      <c r="M35" s="57">
        <v>79.932174896015994</v>
      </c>
      <c r="N35" s="57">
        <v>76.379102573190622</v>
      </c>
    </row>
    <row r="36" spans="2:14" x14ac:dyDescent="0.3">
      <c r="B36" s="44">
        <v>23</v>
      </c>
      <c r="C36" s="53">
        <v>93.158615041313737</v>
      </c>
      <c r="D36" s="54">
        <v>0.86074659745820492</v>
      </c>
      <c r="F36" s="8"/>
      <c r="G36" s="8"/>
      <c r="H36" s="8"/>
      <c r="I36" s="55"/>
      <c r="J36" s="44">
        <v>23</v>
      </c>
      <c r="K36" s="56">
        <v>88.720260911370701</v>
      </c>
      <c r="L36" s="56">
        <v>68.448740541100861</v>
      </c>
      <c r="M36" s="57">
        <v>80.995644775172337</v>
      </c>
      <c r="N36" s="57">
        <v>80.59186123362872</v>
      </c>
    </row>
    <row r="37" spans="2:14" x14ac:dyDescent="0.3">
      <c r="B37" s="44">
        <v>24</v>
      </c>
      <c r="C37" s="53">
        <v>97.157794486560093</v>
      </c>
      <c r="D37" s="54">
        <v>1.6817167691832899</v>
      </c>
      <c r="F37" s="8"/>
      <c r="G37" s="8"/>
      <c r="H37" s="8"/>
      <c r="I37" s="55"/>
      <c r="J37" s="44">
        <v>24</v>
      </c>
      <c r="K37" s="56">
        <v>92.595068424039866</v>
      </c>
      <c r="L37" s="56">
        <v>68.566058913352734</v>
      </c>
      <c r="M37" s="57">
        <v>81.240858831100454</v>
      </c>
      <c r="N37" s="57">
        <v>76.917192037968391</v>
      </c>
    </row>
    <row r="38" spans="2:14" x14ac:dyDescent="0.3">
      <c r="B38" s="52">
        <v>25</v>
      </c>
      <c r="C38" s="53">
        <v>98.210892047674406</v>
      </c>
      <c r="D38" s="54">
        <v>0.29684832329524447</v>
      </c>
      <c r="F38" s="8"/>
      <c r="G38" s="8"/>
      <c r="H38" s="8"/>
      <c r="I38" s="55"/>
      <c r="J38" s="52">
        <v>25</v>
      </c>
      <c r="K38" s="56">
        <v>92.174090462770494</v>
      </c>
      <c r="L38" s="56">
        <v>76.116145926933839</v>
      </c>
      <c r="M38" s="57">
        <v>86.607526112462438</v>
      </c>
      <c r="N38" s="57">
        <v>76.45354561053135</v>
      </c>
    </row>
    <row r="39" spans="2:14" x14ac:dyDescent="0.3">
      <c r="B39" s="44">
        <v>26</v>
      </c>
      <c r="C39" s="53">
        <v>98.170798202583597</v>
      </c>
      <c r="D39" s="54">
        <v>0.45798599033217757</v>
      </c>
      <c r="F39" s="8"/>
      <c r="G39" s="8"/>
      <c r="H39" s="8"/>
      <c r="I39" s="55"/>
      <c r="J39" s="44">
        <v>26</v>
      </c>
      <c r="K39" s="56">
        <v>88.486870993237901</v>
      </c>
      <c r="L39" s="56">
        <v>79.866271401146633</v>
      </c>
      <c r="M39" s="57">
        <v>78.554497070530886</v>
      </c>
      <c r="N39" s="57">
        <v>77.756722864706703</v>
      </c>
    </row>
    <row r="40" spans="2:14" x14ac:dyDescent="0.3">
      <c r="B40" s="44">
        <v>27</v>
      </c>
      <c r="C40" s="53">
        <v>90.90401629118864</v>
      </c>
      <c r="D40" s="54">
        <v>0.14652251345414341</v>
      </c>
      <c r="F40" s="8"/>
      <c r="G40" s="8"/>
      <c r="H40" s="8"/>
      <c r="I40" s="55"/>
      <c r="J40" s="44">
        <v>27</v>
      </c>
      <c r="K40" s="56">
        <v>88.774693673418355</v>
      </c>
      <c r="L40" s="56">
        <v>80.852439513261174</v>
      </c>
      <c r="M40" s="57">
        <v>78.33379927313392</v>
      </c>
      <c r="N40" s="57">
        <v>79.289174270586898</v>
      </c>
    </row>
    <row r="41" spans="2:14" x14ac:dyDescent="0.3">
      <c r="B41" s="44">
        <v>28</v>
      </c>
      <c r="C41" s="53">
        <v>99.206751690568836</v>
      </c>
      <c r="D41" s="54">
        <v>9.9280093731308208E-2</v>
      </c>
      <c r="F41" s="8"/>
      <c r="G41" s="8"/>
      <c r="H41" s="8"/>
      <c r="I41" s="55"/>
      <c r="J41" s="44">
        <v>28</v>
      </c>
      <c r="K41" s="56">
        <v>80.298623490463612</v>
      </c>
      <c r="L41" s="56">
        <v>79.377633041275743</v>
      </c>
      <c r="M41" s="57">
        <v>82.159476974905061</v>
      </c>
      <c r="N41" s="57">
        <v>78.404409082926961</v>
      </c>
    </row>
    <row r="42" spans="2:14" x14ac:dyDescent="0.3">
      <c r="B42" s="44">
        <v>29</v>
      </c>
      <c r="C42" s="53">
        <v>95.511326202682113</v>
      </c>
      <c r="D42" s="54">
        <v>1.2016385403663172</v>
      </c>
      <c r="F42" s="8"/>
      <c r="G42" s="8"/>
      <c r="H42" s="8"/>
      <c r="I42" s="55"/>
      <c r="J42" s="44">
        <v>29</v>
      </c>
      <c r="K42" s="56">
        <v>85.473924534388843</v>
      </c>
      <c r="L42" s="56">
        <v>81.514177669364102</v>
      </c>
      <c r="M42" s="57">
        <v>82.583719841708856</v>
      </c>
      <c r="N42" s="57">
        <v>74.591531913103239</v>
      </c>
    </row>
    <row r="43" spans="2:14" x14ac:dyDescent="0.3">
      <c r="B43" s="52">
        <v>30</v>
      </c>
      <c r="C43" s="53">
        <v>97.851996413797593</v>
      </c>
      <c r="D43" s="54">
        <v>3.6394122277255872E-2</v>
      </c>
      <c r="F43" s="8"/>
      <c r="G43" s="8"/>
      <c r="H43" s="8"/>
      <c r="I43" s="55"/>
      <c r="J43" s="52">
        <v>30</v>
      </c>
      <c r="K43" s="56">
        <v>86.574962678609509</v>
      </c>
      <c r="L43" s="56">
        <v>87.934549771595229</v>
      </c>
      <c r="M43" s="57">
        <v>84.648803102312158</v>
      </c>
      <c r="N43" s="57">
        <v>73.927292895678917</v>
      </c>
    </row>
    <row r="44" spans="2:14" x14ac:dyDescent="0.3">
      <c r="F44" s="8"/>
      <c r="G44" s="8"/>
      <c r="H44" s="8"/>
      <c r="I44" s="8"/>
      <c r="J44" s="8"/>
      <c r="K44" s="8"/>
      <c r="L44" s="8"/>
      <c r="M44" s="8"/>
      <c r="N44" s="8"/>
    </row>
    <row r="45" spans="2:14" x14ac:dyDescent="0.3">
      <c r="B45" s="7"/>
      <c r="C45" s="12"/>
      <c r="D45" s="9"/>
      <c r="E45" s="9"/>
      <c r="F45" s="61"/>
      <c r="G45" s="10"/>
      <c r="H45" s="61"/>
      <c r="I45" s="61"/>
      <c r="J45" s="61"/>
      <c r="K45" s="61"/>
      <c r="L45" s="61"/>
    </row>
    <row r="46" spans="2:14" x14ac:dyDescent="0.3">
      <c r="B46" s="7"/>
      <c r="C46" s="12"/>
      <c r="D46" s="9"/>
      <c r="E46" s="9"/>
      <c r="F46" s="61"/>
      <c r="G46" s="10"/>
      <c r="H46" s="61"/>
      <c r="I46" s="61"/>
      <c r="J46" s="62"/>
      <c r="K46" s="61"/>
      <c r="L46" s="61"/>
    </row>
    <row r="47" spans="2:14" x14ac:dyDescent="0.3">
      <c r="B47" s="7"/>
      <c r="C47" s="12"/>
      <c r="D47" s="8"/>
      <c r="E47" s="8"/>
      <c r="F47" s="8"/>
      <c r="G47" s="11"/>
      <c r="H47" s="9"/>
      <c r="I47" s="9"/>
      <c r="J47" s="9"/>
      <c r="K47" s="62"/>
      <c r="L47" s="9"/>
      <c r="M47" s="16"/>
      <c r="N47" s="16"/>
    </row>
    <row r="48" spans="2:14" x14ac:dyDescent="0.3">
      <c r="F48" s="5"/>
      <c r="M48" s="5"/>
      <c r="N48" s="5"/>
    </row>
    <row r="49" spans="6:14" x14ac:dyDescent="0.3">
      <c r="F49" s="5"/>
      <c r="H49" s="5"/>
      <c r="I49" s="5"/>
      <c r="J49" s="5"/>
      <c r="K49" s="5"/>
      <c r="L49" s="5"/>
    </row>
    <row r="50" spans="6:14" x14ac:dyDescent="0.3">
      <c r="F50" s="5"/>
      <c r="H50" s="5"/>
      <c r="I50" s="5"/>
      <c r="J50" s="5"/>
      <c r="K50" s="5"/>
      <c r="L50" s="5"/>
    </row>
    <row r="51" spans="6:14" x14ac:dyDescent="0.3">
      <c r="F51" s="5"/>
      <c r="H51" s="5"/>
      <c r="I51" s="5"/>
      <c r="J51" s="5"/>
      <c r="K51" s="5"/>
      <c r="L51" s="5"/>
    </row>
    <row r="52" spans="6:14" x14ac:dyDescent="0.3">
      <c r="H52" s="5"/>
      <c r="I52" s="5"/>
      <c r="J52" s="5"/>
      <c r="K52" s="5"/>
      <c r="L52" s="5"/>
    </row>
    <row r="53" spans="6:14" x14ac:dyDescent="0.3">
      <c r="H53" s="5"/>
      <c r="I53" s="5"/>
      <c r="J53" s="5"/>
      <c r="K53" s="5"/>
      <c r="L53" s="5"/>
    </row>
    <row r="54" spans="6:14" x14ac:dyDescent="0.3">
      <c r="H54" s="5"/>
      <c r="I54" s="5"/>
      <c r="J54" s="5"/>
      <c r="K54" s="5"/>
      <c r="L54" s="5"/>
      <c r="N54" s="5"/>
    </row>
    <row r="55" spans="6:14" x14ac:dyDescent="0.3">
      <c r="H55" s="5"/>
      <c r="I55" s="5"/>
      <c r="J55" s="5"/>
      <c r="K55" s="5"/>
      <c r="L55" s="5"/>
      <c r="N55" s="5"/>
    </row>
    <row r="56" spans="6:14" x14ac:dyDescent="0.3">
      <c r="H56" s="5"/>
      <c r="I56" s="5"/>
      <c r="J56" s="5"/>
      <c r="K56" s="5"/>
      <c r="L56" s="5"/>
    </row>
    <row r="57" spans="6:14" x14ac:dyDescent="0.3">
      <c r="H57" s="5"/>
      <c r="I57" s="5"/>
      <c r="J57" s="5"/>
      <c r="K57" s="5"/>
      <c r="L57" s="5"/>
    </row>
  </sheetData>
  <mergeCells count="3">
    <mergeCell ref="C11:D11"/>
    <mergeCell ref="F11:G11"/>
    <mergeCell ref="K11:M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Colour Dyes</vt:lpstr>
      <vt:lpstr>FITC-IgG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Neves Sao Pedro</dc:creator>
  <cp:lastModifiedBy>Mariana Pedro</cp:lastModifiedBy>
  <dcterms:created xsi:type="dcterms:W3CDTF">2021-12-01T12:42:38Z</dcterms:created>
  <dcterms:modified xsi:type="dcterms:W3CDTF">2023-06-05T18:29:30Z</dcterms:modified>
</cp:coreProperties>
</file>