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nkerMA\surfdrive\Shared\PoreSizeDistribution\PoreSizeDistribution\4TU_Dataset\Upload\"/>
    </mc:Choice>
  </mc:AlternateContent>
  <xr:revisionPtr revIDLastSave="0" documentId="13_ncr:1_{FF8222B0-9C40-473C-966F-8F7C320B306F}" xr6:coauthVersionLast="47" xr6:coauthVersionMax="47" xr10:uidLastSave="{00000000-0000-0000-0000-000000000000}"/>
  <bookViews>
    <workbookView xWindow="28692" yWindow="-108" windowWidth="29016" windowHeight="15816" xr2:uid="{7EFFCFDD-6E59-41A9-BB5E-A297B3D358A3}"/>
  </bookViews>
  <sheets>
    <sheet name="PureWaterPermeability_Fit" sheetId="2" r:id="rId1"/>
    <sheet name="MgSO4Retention_Fit" sheetId="3" r:id="rId2"/>
    <sheet name="PEGRetention_PDADMACPSS_Fit" sheetId="4" r:id="rId3"/>
    <sheet name="PEGRetention_PAHPAA_Fit" sheetId="5" r:id="rId4"/>
    <sheet name="MeshRefinement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5" i="3" l="1"/>
  <c r="K65" i="3"/>
  <c r="J65" i="3"/>
  <c r="I65" i="3"/>
  <c r="H65" i="3"/>
  <c r="H96" i="3"/>
  <c r="I96" i="3" s="1"/>
  <c r="J96" i="3" s="1"/>
  <c r="K96" i="3" s="1"/>
  <c r="L96" i="3" s="1"/>
  <c r="H95" i="3"/>
  <c r="I95" i="3" s="1"/>
  <c r="J95" i="3" s="1"/>
  <c r="K95" i="3" s="1"/>
  <c r="L95" i="3" s="1"/>
  <c r="H94" i="3"/>
  <c r="I94" i="3" s="1"/>
  <c r="J94" i="3" s="1"/>
  <c r="K94" i="3" s="1"/>
  <c r="L94" i="3" s="1"/>
  <c r="H93" i="3"/>
  <c r="I93" i="3" s="1"/>
  <c r="J93" i="3" s="1"/>
  <c r="K93" i="3" s="1"/>
  <c r="L93" i="3" s="1"/>
  <c r="H92" i="3"/>
  <c r="I92" i="3" s="1"/>
  <c r="J92" i="3" s="1"/>
  <c r="K92" i="3" s="1"/>
  <c r="L92" i="3" s="1"/>
  <c r="H91" i="3"/>
  <c r="I91" i="3" s="1"/>
  <c r="J91" i="3" s="1"/>
  <c r="K91" i="3" s="1"/>
  <c r="L91" i="3" s="1"/>
  <c r="H90" i="3"/>
  <c r="I90" i="3" s="1"/>
  <c r="J90" i="3" s="1"/>
  <c r="K90" i="3" s="1"/>
  <c r="L90" i="3" s="1"/>
  <c r="H89" i="3"/>
  <c r="I89" i="3" s="1"/>
  <c r="J89" i="3" s="1"/>
  <c r="K89" i="3" s="1"/>
  <c r="L89" i="3" s="1"/>
  <c r="H88" i="3"/>
  <c r="I88" i="3" s="1"/>
  <c r="J88" i="3" s="1"/>
  <c r="K88" i="3" s="1"/>
  <c r="L88" i="3" s="1"/>
  <c r="H87" i="3"/>
  <c r="I87" i="3" s="1"/>
  <c r="J87" i="3" s="1"/>
  <c r="K87" i="3" s="1"/>
  <c r="L87" i="3" s="1"/>
  <c r="H86" i="3"/>
  <c r="I86" i="3" s="1"/>
  <c r="J86" i="3" s="1"/>
  <c r="K86" i="3" s="1"/>
  <c r="L86" i="3" s="1"/>
  <c r="H85" i="3"/>
  <c r="I85" i="3" s="1"/>
  <c r="J85" i="3" s="1"/>
  <c r="K85" i="3" s="1"/>
  <c r="L85" i="3" s="1"/>
  <c r="H84" i="3"/>
  <c r="I84" i="3" s="1"/>
  <c r="J84" i="3" s="1"/>
  <c r="K84" i="3" s="1"/>
  <c r="L84" i="3" s="1"/>
  <c r="H83" i="3"/>
  <c r="I83" i="3" s="1"/>
  <c r="J83" i="3" s="1"/>
  <c r="K83" i="3" s="1"/>
  <c r="L83" i="3" s="1"/>
  <c r="H82" i="3"/>
  <c r="I82" i="3" s="1"/>
  <c r="J82" i="3" s="1"/>
  <c r="K82" i="3" s="1"/>
  <c r="L82" i="3" s="1"/>
  <c r="H81" i="3"/>
  <c r="I81" i="3" s="1"/>
  <c r="J81" i="3" s="1"/>
  <c r="K81" i="3" s="1"/>
  <c r="L81" i="3" s="1"/>
  <c r="H80" i="3"/>
  <c r="I80" i="3" s="1"/>
  <c r="J80" i="3" s="1"/>
  <c r="K80" i="3" s="1"/>
  <c r="L80" i="3" s="1"/>
  <c r="H79" i="3"/>
  <c r="I79" i="3" s="1"/>
  <c r="J79" i="3" s="1"/>
  <c r="K79" i="3" s="1"/>
  <c r="L79" i="3" s="1"/>
  <c r="H78" i="3"/>
  <c r="I78" i="3" s="1"/>
  <c r="J78" i="3" s="1"/>
  <c r="K78" i="3" s="1"/>
  <c r="L78" i="3" s="1"/>
  <c r="H77" i="3"/>
  <c r="I77" i="3" s="1"/>
  <c r="J77" i="3" s="1"/>
  <c r="K77" i="3" s="1"/>
  <c r="L77" i="3" s="1"/>
  <c r="H76" i="3"/>
  <c r="I76" i="3" s="1"/>
  <c r="J76" i="3" s="1"/>
  <c r="K76" i="3" s="1"/>
  <c r="L76" i="3" s="1"/>
  <c r="H75" i="3"/>
  <c r="I75" i="3" s="1"/>
  <c r="J75" i="3" s="1"/>
  <c r="K75" i="3" s="1"/>
  <c r="L75" i="3" s="1"/>
  <c r="I74" i="3"/>
  <c r="J74" i="3" s="1"/>
  <c r="K74" i="3" s="1"/>
  <c r="L74" i="3" s="1"/>
  <c r="H74" i="3"/>
  <c r="H73" i="3"/>
  <c r="I73" i="3" s="1"/>
  <c r="J73" i="3" s="1"/>
  <c r="K73" i="3" s="1"/>
  <c r="L73" i="3" s="1"/>
  <c r="H72" i="3"/>
  <c r="I72" i="3" s="1"/>
  <c r="J72" i="3" s="1"/>
  <c r="K72" i="3" s="1"/>
  <c r="L72" i="3" s="1"/>
  <c r="H71" i="3"/>
  <c r="I71" i="3" s="1"/>
  <c r="J71" i="3" s="1"/>
  <c r="K71" i="3" s="1"/>
  <c r="L71" i="3" s="1"/>
  <c r="H70" i="3"/>
  <c r="I70" i="3" s="1"/>
  <c r="J70" i="3" s="1"/>
  <c r="K70" i="3" s="1"/>
  <c r="L70" i="3" s="1"/>
  <c r="H69" i="3"/>
  <c r="I69" i="3" s="1"/>
  <c r="J69" i="3" s="1"/>
  <c r="K69" i="3" s="1"/>
  <c r="L69" i="3" s="1"/>
  <c r="H68" i="3"/>
  <c r="I68" i="3" s="1"/>
  <c r="J68" i="3" s="1"/>
  <c r="K68" i="3" s="1"/>
  <c r="L68" i="3" s="1"/>
  <c r="H67" i="3"/>
  <c r="I67" i="3" s="1"/>
  <c r="J67" i="3" s="1"/>
  <c r="K67" i="3" s="1"/>
  <c r="L67" i="3" s="1"/>
  <c r="H66" i="3"/>
  <c r="I66" i="3" s="1"/>
  <c r="J66" i="3" s="1"/>
  <c r="K66" i="3" s="1"/>
  <c r="L66" i="3" s="1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31" i="3"/>
  <c r="I43" i="3"/>
  <c r="J43" i="3" s="1"/>
  <c r="K43" i="3" s="1"/>
  <c r="I45" i="3"/>
  <c r="J45" i="3" s="1"/>
  <c r="K45" i="3" s="1"/>
  <c r="I55" i="3"/>
  <c r="J55" i="3" s="1"/>
  <c r="K55" i="3" s="1"/>
  <c r="I57" i="3"/>
  <c r="J57" i="3" s="1"/>
  <c r="K57" i="3" s="1"/>
  <c r="I58" i="3"/>
  <c r="J58" i="3" s="1"/>
  <c r="K58" i="3" s="1"/>
  <c r="H32" i="3"/>
  <c r="I32" i="3" s="1"/>
  <c r="J32" i="3" s="1"/>
  <c r="K32" i="3" s="1"/>
  <c r="H33" i="3"/>
  <c r="I33" i="3" s="1"/>
  <c r="J33" i="3" s="1"/>
  <c r="K33" i="3" s="1"/>
  <c r="H34" i="3"/>
  <c r="I34" i="3" s="1"/>
  <c r="J34" i="3" s="1"/>
  <c r="K34" i="3" s="1"/>
  <c r="H35" i="3"/>
  <c r="I35" i="3" s="1"/>
  <c r="J35" i="3" s="1"/>
  <c r="K35" i="3" s="1"/>
  <c r="H36" i="3"/>
  <c r="I36" i="3" s="1"/>
  <c r="J36" i="3" s="1"/>
  <c r="K36" i="3" s="1"/>
  <c r="H37" i="3"/>
  <c r="I37" i="3" s="1"/>
  <c r="J37" i="3" s="1"/>
  <c r="K37" i="3" s="1"/>
  <c r="H38" i="3"/>
  <c r="I38" i="3" s="1"/>
  <c r="J38" i="3" s="1"/>
  <c r="K38" i="3" s="1"/>
  <c r="H39" i="3"/>
  <c r="I39" i="3" s="1"/>
  <c r="J39" i="3" s="1"/>
  <c r="K39" i="3" s="1"/>
  <c r="H40" i="3"/>
  <c r="I40" i="3" s="1"/>
  <c r="J40" i="3" s="1"/>
  <c r="K40" i="3" s="1"/>
  <c r="H41" i="3"/>
  <c r="I41" i="3" s="1"/>
  <c r="J41" i="3" s="1"/>
  <c r="K41" i="3" s="1"/>
  <c r="H42" i="3"/>
  <c r="I42" i="3" s="1"/>
  <c r="J42" i="3" s="1"/>
  <c r="K42" i="3" s="1"/>
  <c r="H43" i="3"/>
  <c r="H44" i="3"/>
  <c r="I44" i="3" s="1"/>
  <c r="J44" i="3" s="1"/>
  <c r="K44" i="3" s="1"/>
  <c r="H45" i="3"/>
  <c r="H46" i="3"/>
  <c r="I46" i="3" s="1"/>
  <c r="J46" i="3" s="1"/>
  <c r="K46" i="3" s="1"/>
  <c r="H47" i="3"/>
  <c r="I47" i="3" s="1"/>
  <c r="J47" i="3" s="1"/>
  <c r="K47" i="3" s="1"/>
  <c r="H48" i="3"/>
  <c r="I48" i="3" s="1"/>
  <c r="J48" i="3" s="1"/>
  <c r="K48" i="3" s="1"/>
  <c r="H49" i="3"/>
  <c r="I49" i="3" s="1"/>
  <c r="J49" i="3" s="1"/>
  <c r="K49" i="3" s="1"/>
  <c r="H50" i="3"/>
  <c r="I50" i="3" s="1"/>
  <c r="J50" i="3" s="1"/>
  <c r="K50" i="3" s="1"/>
  <c r="H51" i="3"/>
  <c r="I51" i="3" s="1"/>
  <c r="J51" i="3" s="1"/>
  <c r="K51" i="3" s="1"/>
  <c r="H52" i="3"/>
  <c r="I52" i="3" s="1"/>
  <c r="J52" i="3" s="1"/>
  <c r="K52" i="3" s="1"/>
  <c r="H53" i="3"/>
  <c r="I53" i="3" s="1"/>
  <c r="J53" i="3" s="1"/>
  <c r="K53" i="3" s="1"/>
  <c r="H54" i="3"/>
  <c r="I54" i="3" s="1"/>
  <c r="J54" i="3" s="1"/>
  <c r="K54" i="3" s="1"/>
  <c r="H55" i="3"/>
  <c r="H56" i="3"/>
  <c r="I56" i="3" s="1"/>
  <c r="J56" i="3" s="1"/>
  <c r="K56" i="3" s="1"/>
  <c r="H57" i="3"/>
  <c r="H58" i="3"/>
  <c r="H59" i="3"/>
  <c r="I59" i="3" s="1"/>
  <c r="J59" i="3" s="1"/>
  <c r="K59" i="3" s="1"/>
  <c r="H60" i="3"/>
  <c r="I60" i="3" s="1"/>
  <c r="J60" i="3" s="1"/>
  <c r="K60" i="3" s="1"/>
  <c r="H61" i="3"/>
  <c r="I61" i="3" s="1"/>
  <c r="J61" i="3" s="1"/>
  <c r="K61" i="3" s="1"/>
  <c r="H62" i="3"/>
  <c r="I62" i="3" s="1"/>
  <c r="J62" i="3" s="1"/>
  <c r="K62" i="3" s="1"/>
  <c r="H31" i="3"/>
  <c r="I31" i="3" s="1"/>
  <c r="J31" i="3" s="1"/>
  <c r="K31" i="3" s="1"/>
</calcChain>
</file>

<file path=xl/sharedStrings.xml><?xml version="1.0" encoding="utf-8"?>
<sst xmlns="http://schemas.openxmlformats.org/spreadsheetml/2006/main" count="1084" uniqueCount="105">
  <si>
    <t>Polyelectrolyte System</t>
  </si>
  <si>
    <t>Index</t>
  </si>
  <si>
    <t>Average</t>
  </si>
  <si>
    <t>PDADMAC/PSS</t>
  </si>
  <si>
    <t>a</t>
  </si>
  <si>
    <t>b</t>
  </si>
  <si>
    <t>c</t>
  </si>
  <si>
    <t>d</t>
  </si>
  <si>
    <t>PAH/PAA</t>
  </si>
  <si>
    <t>Bilayers (-)</t>
  </si>
  <si>
    <t>95% Confidence</t>
  </si>
  <si>
    <t>Permeability (Lm^-2h^-1bar^-1)</t>
  </si>
  <si>
    <t>Standard Error</t>
  </si>
  <si>
    <t>Fitted Permeability from measurements at 3 different pressures</t>
  </si>
  <si>
    <t xml:space="preserve">Fit done in MATLAB: function f(x)=a*x (with f being the flux, x the transmembrane pressure, and a the permeability) </t>
  </si>
  <si>
    <t>Weight: by estimated standard deviation (0.05*f(x))</t>
  </si>
  <si>
    <t>Fitted Hydraulic Resistance from measurements at 3 different pressures</t>
  </si>
  <si>
    <t xml:space="preserve">Fit done in MATLAB: function f(x)=x/a/eta (with f being the flux, x the transmembrane pressure, and a the resistance) </t>
  </si>
  <si>
    <t>Hydraulic Resistance (Darcy's law) (1/m)</t>
  </si>
  <si>
    <t>A: directly from Pure Water Permeability of module</t>
  </si>
  <si>
    <t>Parametrise Solution-Diffusion model with pure water permeability and single salt retention measurements</t>
  </si>
  <si>
    <t>B=(1-Ret)/Ret*(Jw-Jw^2/k)</t>
  </si>
  <si>
    <t>with k:</t>
  </si>
  <si>
    <t>k_Sh=Sh*D/d</t>
  </si>
  <si>
    <t>Sh=1.615*(Re*Sc*d/L)^(1/3)-1.2-0.281*(Re*Sc*d/L)^(-1/3)</t>
  </si>
  <si>
    <t>Phi=Jw/k_Sh</t>
  </si>
  <si>
    <t>k=k_Sh*Kor</t>
  </si>
  <si>
    <t>Kor=(Phi+(1+0.26*Phi^(1.4))^(-1.7))</t>
  </si>
  <si>
    <t>B: from MgSO4 retention with the following formula (more details in https://doi.org/10.1016/j.memsci.2021.119100):</t>
  </si>
  <si>
    <t>B(m/s)</t>
  </si>
  <si>
    <t>A (m/s/Pa)</t>
  </si>
  <si>
    <t>A/B (1/Pa)</t>
  </si>
  <si>
    <t>Sh (-)</t>
  </si>
  <si>
    <t>L (m)</t>
  </si>
  <si>
    <t>d (m)</t>
  </si>
  <si>
    <t>Sc (-)</t>
  </si>
  <si>
    <t>Re (-)</t>
  </si>
  <si>
    <t>v (m/s)</t>
  </si>
  <si>
    <t>eta (Pas)</t>
  </si>
  <si>
    <t>rho (kg/m^3)</t>
  </si>
  <si>
    <t>D (m^2/s)</t>
  </si>
  <si>
    <t>k_Sh (m/s)</t>
  </si>
  <si>
    <t>Jw (m/s)</t>
  </si>
  <si>
    <t>Phi (-)</t>
  </si>
  <si>
    <t>Kor (-)</t>
  </si>
  <si>
    <t>k (m/s)</t>
  </si>
  <si>
    <t>B (m/s)</t>
  </si>
  <si>
    <t>Jw (Lm^-2h^-1)</t>
  </si>
  <si>
    <t>Ret (-)</t>
  </si>
  <si>
    <t>Fitted different pore models from measurements at 3 different pressures</t>
  </si>
  <si>
    <t>Starting values from individually fitting pure water permeability and PEG retention measurements</t>
  </si>
  <si>
    <t>Fit both at the same time, weigh error by number of measurements and standard deviation of function value</t>
  </si>
  <si>
    <t xml:space="preserve">for PEG retention: estimated standard deviation of 0.01 and 8 different PEG retentions measured </t>
  </si>
  <si>
    <t xml:space="preserve">Fit done in MATLAB (lsqnonlin): </t>
  </si>
  <si>
    <t>2 Bilayers</t>
  </si>
  <si>
    <t>Single pore radius</t>
  </si>
  <si>
    <t>Sum of Squared Error PEG (-)</t>
  </si>
  <si>
    <t>CHI Squared Error (-)</t>
  </si>
  <si>
    <t>Mean Squared Error PEG (-)</t>
  </si>
  <si>
    <t>Mw correlation 1 (MWC1):</t>
  </si>
  <si>
    <t>Mw correlation 2 (MWC2):</t>
  </si>
  <si>
    <t>Di=1.09E-8*Mw^(-0.55)</t>
  </si>
  <si>
    <t>Di=0.59E-8*Mw^(-0.43)</t>
  </si>
  <si>
    <t>Cor1</t>
  </si>
  <si>
    <t>Cor2</t>
  </si>
  <si>
    <t>Variable</t>
  </si>
  <si>
    <t>Log-normal distribution</t>
  </si>
  <si>
    <t>Mean pore radius (m)</t>
  </si>
  <si>
    <t>Pore radius (m)</t>
  </si>
  <si>
    <t>Effective membrane thickness (m)</t>
  </si>
  <si>
    <t>Standard deviation (m)</t>
  </si>
  <si>
    <t>Effective membrane thickness (m^3)</t>
  </si>
  <si>
    <t>Maximum flux radius thickness (m)</t>
  </si>
  <si>
    <t>Nonselective flux percentage (%)</t>
  </si>
  <si>
    <t>Absolute nonselective permeability (Lm^-2h^-1bar^-1)</t>
  </si>
  <si>
    <t>Log-normal distribution + imperfections</t>
  </si>
  <si>
    <t>Single pore radius + imperfections</t>
  </si>
  <si>
    <t>3 Bilayers</t>
  </si>
  <si>
    <t>4 Bilayers</t>
  </si>
  <si>
    <t>6 Bilayers</t>
  </si>
  <si>
    <t>7 Bilayers</t>
  </si>
  <si>
    <t>8 Bilayers</t>
  </si>
  <si>
    <t>9 Bilayers</t>
  </si>
  <si>
    <t>10 Bilayers</t>
  </si>
  <si>
    <t>Fitted Log-normal distribution of pore size from measurements at 3 different pressures, for decreasing radius increment</t>
  </si>
  <si>
    <t xml:space="preserve">Fit done in MATLAB (lsqnonlin): see 'PEGRetention_PDADMACPSS_Fit' or 'PEGRetention_PAHPAA_Fit' </t>
  </si>
  <si>
    <t>PDADMAC/PSS 2 BLs</t>
  </si>
  <si>
    <t>Increment (nm)</t>
  </si>
  <si>
    <t>(Chi^2-Chi^2(0.005))/Chi^2(0.005) (%)</t>
  </si>
  <si>
    <t>Mean pore radius r (m)</t>
  </si>
  <si>
    <t>(r-r(0.005))/r(0.005) (%)</t>
  </si>
  <si>
    <t>Standard deviation sd (m)</t>
  </si>
  <si>
    <t>(sd-sd(0.005))/sd(0.005) (%)</t>
  </si>
  <si>
    <t>Corrected thickness (m)</t>
  </si>
  <si>
    <t>(dx-dx(0.005))/dx(0.005) (%)</t>
  </si>
  <si>
    <t>Chi (-)</t>
  </si>
  <si>
    <t>MWC2</t>
  </si>
  <si>
    <t>MWC1</t>
  </si>
  <si>
    <t>PAH/PAA 14 BLs</t>
  </si>
  <si>
    <t>14 Bilayers</t>
  </si>
  <si>
    <t>12 Bilayers</t>
  </si>
  <si>
    <t>11 Bilayers</t>
  </si>
  <si>
    <t>5 Bilayers</t>
  </si>
  <si>
    <t>Details on B:</t>
  </si>
  <si>
    <t>for permeate flux: estimated standard deviation of (0.05*f(x))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</si>
</sst>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1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0726B-9B86-4CAE-A917-05CDAA80297F}">
  <dimension ref="A1:AA214"/>
  <sheetViews>
    <sheetView tabSelected="1" zoomScaleNormal="100" workbookViewId="0">
      <selection activeCell="A5" sqref="A5"/>
    </sheetView>
  </sheetViews>
  <sheetFormatPr defaultRowHeight="14.4" x14ac:dyDescent="0.3"/>
  <cols>
    <col min="1" max="1" width="58.77734375" customWidth="1"/>
    <col min="2" max="2" width="23.21875" bestFit="1" customWidth="1"/>
    <col min="3" max="3" width="36.109375" bestFit="1" customWidth="1"/>
    <col min="4" max="4" width="34" bestFit="1" customWidth="1"/>
    <col min="5" max="5" width="14.21875" bestFit="1" customWidth="1"/>
    <col min="6" max="6" width="9.77734375" bestFit="1" customWidth="1"/>
    <col min="7" max="7" width="36.109375" bestFit="1" customWidth="1"/>
    <col min="8" max="8" width="35.5546875" bestFit="1" customWidth="1"/>
    <col min="9" max="9" width="20.77734375" bestFit="1" customWidth="1"/>
    <col min="10" max="10" width="15.88671875" bestFit="1" customWidth="1"/>
    <col min="11" max="11" width="10.21875" bestFit="1" customWidth="1"/>
    <col min="12" max="12" width="13.44140625" bestFit="1" customWidth="1"/>
    <col min="13" max="13" width="7.33203125" bestFit="1" customWidth="1"/>
    <col min="15" max="15" width="10" bestFit="1" customWidth="1"/>
    <col min="16" max="16" width="19.6640625" bestFit="1" customWidth="1"/>
    <col min="17" max="17" width="14.6640625" bestFit="1" customWidth="1"/>
    <col min="18" max="18" width="27.21875" bestFit="1" customWidth="1"/>
    <col min="19" max="19" width="35.5546875" bestFit="1" customWidth="1"/>
    <col min="20" max="20" width="27.21875" bestFit="1" customWidth="1"/>
    <col min="21" max="21" width="35.33203125" bestFit="1" customWidth="1"/>
    <col min="22" max="22" width="27.21875" bestFit="1" customWidth="1"/>
    <col min="23" max="23" width="35.33203125" bestFit="1" customWidth="1"/>
    <col min="24" max="24" width="27.21875" bestFit="1" customWidth="1"/>
    <col min="25" max="25" width="39.6640625" bestFit="1" customWidth="1"/>
    <col min="26" max="26" width="16.44140625" bestFit="1" customWidth="1"/>
    <col min="27" max="27" width="23" bestFit="1" customWidth="1"/>
  </cols>
  <sheetData>
    <row r="1" spans="1:27" x14ac:dyDescent="0.3">
      <c r="A1" t="s">
        <v>13</v>
      </c>
    </row>
    <row r="2" spans="1:27" ht="14.4" customHeight="1" x14ac:dyDescent="0.3">
      <c r="A2" s="7" t="s">
        <v>14</v>
      </c>
    </row>
    <row r="3" spans="1:27" x14ac:dyDescent="0.3">
      <c r="A3" s="7"/>
    </row>
    <row r="4" spans="1:27" x14ac:dyDescent="0.3">
      <c r="A4" t="s">
        <v>15</v>
      </c>
    </row>
    <row r="5" spans="1:27" x14ac:dyDescent="0.3">
      <c r="D5" t="s">
        <v>11</v>
      </c>
      <c r="E5" t="s">
        <v>10</v>
      </c>
      <c r="T5" s="6"/>
      <c r="U5" s="6"/>
      <c r="V5" s="6"/>
      <c r="W5" s="6"/>
      <c r="X5" s="6"/>
      <c r="Y5" s="6"/>
    </row>
    <row r="6" spans="1:27" x14ac:dyDescent="0.3">
      <c r="B6" t="s">
        <v>3</v>
      </c>
      <c r="C6">
        <v>2</v>
      </c>
      <c r="D6" s="4">
        <v>19.975600199999999</v>
      </c>
      <c r="E6" s="4">
        <v>0.51796461800000004</v>
      </c>
    </row>
    <row r="7" spans="1:27" x14ac:dyDescent="0.3">
      <c r="C7">
        <v>3</v>
      </c>
      <c r="D7" s="4">
        <v>13.339008870000001</v>
      </c>
      <c r="E7" s="4">
        <v>0.29317784899999999</v>
      </c>
      <c r="N7" s="1"/>
    </row>
    <row r="8" spans="1:27" x14ac:dyDescent="0.3">
      <c r="C8">
        <v>4</v>
      </c>
      <c r="D8" s="4">
        <v>11.624540270000001</v>
      </c>
      <c r="E8" s="4">
        <v>0.31178896499999997</v>
      </c>
      <c r="N8" s="1"/>
    </row>
    <row r="9" spans="1:27" x14ac:dyDescent="0.3">
      <c r="C9">
        <v>6</v>
      </c>
      <c r="D9" s="4">
        <v>10.46461388</v>
      </c>
      <c r="E9" s="4">
        <v>0.245858136</v>
      </c>
      <c r="N9" s="1"/>
    </row>
    <row r="10" spans="1:27" x14ac:dyDescent="0.3">
      <c r="C10">
        <v>7</v>
      </c>
      <c r="D10" s="4">
        <v>9.8520423269999995</v>
      </c>
      <c r="E10" s="4">
        <v>0.349379245</v>
      </c>
      <c r="N10" s="1"/>
    </row>
    <row r="11" spans="1:27" x14ac:dyDescent="0.3">
      <c r="C11">
        <v>8</v>
      </c>
      <c r="D11" s="4">
        <v>8.9867790060000008</v>
      </c>
      <c r="E11" s="4">
        <v>0.19076659800000001</v>
      </c>
      <c r="N11" s="1"/>
    </row>
    <row r="12" spans="1:27" x14ac:dyDescent="0.3">
      <c r="C12">
        <v>9</v>
      </c>
      <c r="D12" s="4">
        <v>8.9817963200000008</v>
      </c>
      <c r="E12" s="4">
        <v>0.20347495299999999</v>
      </c>
      <c r="N12" s="1"/>
    </row>
    <row r="13" spans="1:27" x14ac:dyDescent="0.3">
      <c r="C13">
        <v>10</v>
      </c>
      <c r="D13" s="4">
        <v>8.3444711050000002</v>
      </c>
      <c r="E13" s="4">
        <v>0.23787412299999999</v>
      </c>
      <c r="N13" s="1"/>
    </row>
    <row r="14" spans="1:27" x14ac:dyDescent="0.3">
      <c r="D14" s="4"/>
      <c r="E14" s="4"/>
      <c r="N14" s="1"/>
    </row>
    <row r="15" spans="1:27" x14ac:dyDescent="0.3">
      <c r="B15" t="s">
        <v>8</v>
      </c>
      <c r="C15">
        <v>3</v>
      </c>
      <c r="D15" s="4">
        <v>3.6780678689999999</v>
      </c>
      <c r="E15" s="4">
        <v>0.153384628</v>
      </c>
    </row>
    <row r="16" spans="1:27" x14ac:dyDescent="0.3">
      <c r="C16">
        <v>5</v>
      </c>
      <c r="D16" s="4">
        <v>2.5025512679999999</v>
      </c>
      <c r="E16" s="4">
        <v>6.1989371000000001E-2</v>
      </c>
      <c r="Z16" s="6"/>
      <c r="AA16" s="6"/>
    </row>
    <row r="17" spans="1:14" x14ac:dyDescent="0.3">
      <c r="C17">
        <v>7</v>
      </c>
      <c r="D17" s="4">
        <v>1.6127518160000001</v>
      </c>
      <c r="E17" s="4">
        <v>2.4645117000000001E-2</v>
      </c>
    </row>
    <row r="18" spans="1:14" x14ac:dyDescent="0.3">
      <c r="C18">
        <v>9</v>
      </c>
      <c r="D18" s="4">
        <v>1.185023033</v>
      </c>
      <c r="E18" s="4">
        <v>3.1286099999999997E-2</v>
      </c>
      <c r="N18" s="1"/>
    </row>
    <row r="19" spans="1:14" x14ac:dyDescent="0.3">
      <c r="C19">
        <v>10</v>
      </c>
      <c r="D19" s="4">
        <v>0.95373693999999998</v>
      </c>
      <c r="E19" s="4">
        <v>3.5912904000000002E-2</v>
      </c>
      <c r="N19" s="1"/>
    </row>
    <row r="20" spans="1:14" x14ac:dyDescent="0.3">
      <c r="C20">
        <v>11</v>
      </c>
      <c r="D20" s="4">
        <v>0.76276447000000003</v>
      </c>
      <c r="E20" s="4">
        <v>2.4641461999999999E-2</v>
      </c>
      <c r="N20" s="1"/>
    </row>
    <row r="21" spans="1:14" x14ac:dyDescent="0.3">
      <c r="C21">
        <v>12</v>
      </c>
      <c r="D21" s="4">
        <v>0.67801952300000001</v>
      </c>
      <c r="E21" s="4">
        <v>2.0254879E-2</v>
      </c>
      <c r="N21" s="1"/>
    </row>
    <row r="22" spans="1:14" x14ac:dyDescent="0.3">
      <c r="C22">
        <v>14</v>
      </c>
      <c r="D22" s="4">
        <v>0.56792430800000004</v>
      </c>
      <c r="E22" s="4">
        <v>3.0083700000000001E-2</v>
      </c>
      <c r="N22" s="1"/>
    </row>
    <row r="23" spans="1:14" x14ac:dyDescent="0.3">
      <c r="N23" s="1"/>
    </row>
    <row r="24" spans="1:14" x14ac:dyDescent="0.3">
      <c r="A24" t="s">
        <v>16</v>
      </c>
      <c r="N24" s="1"/>
    </row>
    <row r="25" spans="1:14" x14ac:dyDescent="0.3">
      <c r="A25" s="7" t="s">
        <v>17</v>
      </c>
      <c r="D25" t="s">
        <v>18</v>
      </c>
      <c r="E25" t="s">
        <v>10</v>
      </c>
      <c r="N25" s="1"/>
    </row>
    <row r="26" spans="1:14" x14ac:dyDescent="0.3">
      <c r="A26" s="7"/>
      <c r="B26" t="s">
        <v>3</v>
      </c>
      <c r="C26">
        <v>2</v>
      </c>
      <c r="D26" s="4">
        <v>17993200000000</v>
      </c>
      <c r="E26" s="4">
        <v>466561000000</v>
      </c>
      <c r="N26" s="1"/>
    </row>
    <row r="27" spans="1:14" x14ac:dyDescent="0.3">
      <c r="A27" t="s">
        <v>15</v>
      </c>
      <c r="C27">
        <v>3</v>
      </c>
      <c r="D27" s="4">
        <v>26945400000000</v>
      </c>
      <c r="E27" s="4">
        <v>592232000000</v>
      </c>
      <c r="N27" s="1"/>
    </row>
    <row r="28" spans="1:14" x14ac:dyDescent="0.3">
      <c r="C28">
        <v>4</v>
      </c>
      <c r="D28" s="4">
        <v>30919500000000</v>
      </c>
      <c r="E28" s="4">
        <v>829311000000</v>
      </c>
      <c r="N28" s="1"/>
    </row>
    <row r="29" spans="1:14" x14ac:dyDescent="0.3">
      <c r="C29">
        <v>6</v>
      </c>
      <c r="D29" s="4">
        <v>34346700000000</v>
      </c>
      <c r="E29" s="4">
        <v>806950000000</v>
      </c>
      <c r="N29" s="1"/>
    </row>
    <row r="30" spans="1:14" x14ac:dyDescent="0.3">
      <c r="C30">
        <v>7</v>
      </c>
      <c r="D30" s="4">
        <v>36482300000000</v>
      </c>
      <c r="E30" s="4">
        <v>1293760000000</v>
      </c>
      <c r="N30" s="1"/>
    </row>
    <row r="31" spans="1:14" x14ac:dyDescent="0.3">
      <c r="C31">
        <v>8</v>
      </c>
      <c r="D31" s="4">
        <v>39994900000000</v>
      </c>
      <c r="E31" s="4">
        <v>848990000000</v>
      </c>
      <c r="N31" s="1"/>
    </row>
    <row r="32" spans="1:14" x14ac:dyDescent="0.3">
      <c r="C32">
        <v>9</v>
      </c>
      <c r="D32" s="4">
        <v>40017000000000</v>
      </c>
      <c r="E32" s="4">
        <v>906552000000</v>
      </c>
      <c r="N32" s="1"/>
    </row>
    <row r="33" spans="2:14" x14ac:dyDescent="0.3">
      <c r="C33">
        <v>10</v>
      </c>
      <c r="D33" s="4">
        <v>43073400000000</v>
      </c>
      <c r="E33" s="4">
        <v>1227890000000</v>
      </c>
      <c r="N33" s="1"/>
    </row>
    <row r="34" spans="2:14" x14ac:dyDescent="0.3">
      <c r="D34" s="4"/>
      <c r="E34" s="4"/>
      <c r="N34" s="1"/>
    </row>
    <row r="35" spans="2:14" x14ac:dyDescent="0.3">
      <c r="B35" t="s">
        <v>8</v>
      </c>
      <c r="C35">
        <v>3</v>
      </c>
      <c r="D35" s="4">
        <v>97721100000000</v>
      </c>
      <c r="E35" s="4">
        <v>4075210000000</v>
      </c>
      <c r="N35" s="1"/>
    </row>
    <row r="36" spans="2:14" x14ac:dyDescent="0.3">
      <c r="C36">
        <v>5</v>
      </c>
      <c r="D36" s="4">
        <v>143623000000000</v>
      </c>
      <c r="E36" s="4">
        <v>3557620000000</v>
      </c>
      <c r="N36" s="1"/>
    </row>
    <row r="37" spans="2:14" x14ac:dyDescent="0.3">
      <c r="C37">
        <v>7</v>
      </c>
      <c r="D37" s="4">
        <v>222864000000000</v>
      </c>
      <c r="E37" s="4">
        <v>3405680000000</v>
      </c>
      <c r="N37" s="1"/>
    </row>
    <row r="38" spans="2:14" x14ac:dyDescent="0.3">
      <c r="C38">
        <v>9</v>
      </c>
      <c r="D38" s="4">
        <v>303306000000000</v>
      </c>
      <c r="E38" s="4">
        <v>8007670000000</v>
      </c>
      <c r="N38" s="1"/>
    </row>
    <row r="39" spans="2:14" x14ac:dyDescent="0.3">
      <c r="C39">
        <v>10</v>
      </c>
      <c r="D39" s="4">
        <v>376860000000000</v>
      </c>
      <c r="E39" s="4">
        <v>14190600000000</v>
      </c>
      <c r="N39" s="1"/>
    </row>
    <row r="40" spans="2:14" x14ac:dyDescent="0.3">
      <c r="C40">
        <v>11</v>
      </c>
      <c r="D40" s="4">
        <v>471214000000000</v>
      </c>
      <c r="E40" s="4">
        <v>15222800000000</v>
      </c>
      <c r="N40" s="1"/>
    </row>
    <row r="41" spans="2:14" x14ac:dyDescent="0.3">
      <c r="C41">
        <v>12</v>
      </c>
      <c r="D41" s="4">
        <v>530110000000000</v>
      </c>
      <c r="E41" s="4">
        <v>15836300000000</v>
      </c>
      <c r="N41" s="1"/>
    </row>
    <row r="42" spans="2:14" x14ac:dyDescent="0.3">
      <c r="C42">
        <v>14</v>
      </c>
      <c r="D42" s="4">
        <v>632875000000000</v>
      </c>
      <c r="E42" s="4">
        <v>33524200000000</v>
      </c>
      <c r="N42" s="1"/>
    </row>
    <row r="43" spans="2:14" x14ac:dyDescent="0.3">
      <c r="N43" s="1"/>
    </row>
    <row r="44" spans="2:14" x14ac:dyDescent="0.3">
      <c r="N44" s="1"/>
    </row>
    <row r="45" spans="2:14" x14ac:dyDescent="0.3">
      <c r="N45" s="1"/>
    </row>
    <row r="46" spans="2:14" x14ac:dyDescent="0.3">
      <c r="N46" s="1"/>
    </row>
    <row r="47" spans="2:14" x14ac:dyDescent="0.3">
      <c r="N47" s="1"/>
    </row>
    <row r="48" spans="2:14" x14ac:dyDescent="0.3">
      <c r="N48" s="1"/>
    </row>
    <row r="49" spans="14:14" x14ac:dyDescent="0.3">
      <c r="N49" s="1"/>
    </row>
    <row r="51" spans="14:14" x14ac:dyDescent="0.3">
      <c r="N51" s="1"/>
    </row>
    <row r="52" spans="14:14" x14ac:dyDescent="0.3">
      <c r="N52" s="1"/>
    </row>
    <row r="53" spans="14:14" x14ac:dyDescent="0.3">
      <c r="N53" s="1"/>
    </row>
    <row r="54" spans="14:14" x14ac:dyDescent="0.3">
      <c r="N54" s="1"/>
    </row>
    <row r="55" spans="14:14" x14ac:dyDescent="0.3">
      <c r="N55" s="1"/>
    </row>
    <row r="56" spans="14:14" x14ac:dyDescent="0.3">
      <c r="N56" s="1"/>
    </row>
    <row r="57" spans="14:14" x14ac:dyDescent="0.3">
      <c r="N57" s="1"/>
    </row>
    <row r="58" spans="14:14" x14ac:dyDescent="0.3">
      <c r="N58" s="1"/>
    </row>
    <row r="59" spans="14:14" x14ac:dyDescent="0.3">
      <c r="N59" s="1"/>
    </row>
    <row r="60" spans="14:14" x14ac:dyDescent="0.3">
      <c r="N60" s="1"/>
    </row>
    <row r="61" spans="14:14" x14ac:dyDescent="0.3">
      <c r="N61" s="1"/>
    </row>
    <row r="62" spans="14:14" x14ac:dyDescent="0.3">
      <c r="N62" s="1"/>
    </row>
    <row r="63" spans="14:14" x14ac:dyDescent="0.3">
      <c r="N63" s="1"/>
    </row>
    <row r="64" spans="14:14" x14ac:dyDescent="0.3">
      <c r="N64" s="1"/>
    </row>
    <row r="65" spans="14:14" x14ac:dyDescent="0.3">
      <c r="N65" s="1"/>
    </row>
    <row r="66" spans="14:14" x14ac:dyDescent="0.3">
      <c r="N66" s="1"/>
    </row>
    <row r="67" spans="14:14" x14ac:dyDescent="0.3">
      <c r="N67" s="1"/>
    </row>
    <row r="68" spans="14:14" x14ac:dyDescent="0.3">
      <c r="N68" s="1"/>
    </row>
    <row r="69" spans="14:14" x14ac:dyDescent="0.3">
      <c r="N69" s="1"/>
    </row>
    <row r="70" spans="14:14" x14ac:dyDescent="0.3">
      <c r="N70" s="1"/>
    </row>
    <row r="71" spans="14:14" x14ac:dyDescent="0.3">
      <c r="N71" s="1"/>
    </row>
    <row r="72" spans="14:14" x14ac:dyDescent="0.3">
      <c r="N72" s="1"/>
    </row>
    <row r="73" spans="14:14" x14ac:dyDescent="0.3">
      <c r="N73" s="1"/>
    </row>
    <row r="74" spans="14:14" x14ac:dyDescent="0.3">
      <c r="N74" s="1"/>
    </row>
    <row r="75" spans="14:14" x14ac:dyDescent="0.3">
      <c r="N75" s="1"/>
    </row>
    <row r="76" spans="14:14" x14ac:dyDescent="0.3">
      <c r="N76" s="1"/>
    </row>
    <row r="77" spans="14:14" x14ac:dyDescent="0.3">
      <c r="N77" s="1"/>
    </row>
    <row r="78" spans="14:14" x14ac:dyDescent="0.3">
      <c r="N78" s="1"/>
    </row>
    <row r="79" spans="14:14" x14ac:dyDescent="0.3">
      <c r="N79" s="1"/>
    </row>
    <row r="80" spans="14:14" x14ac:dyDescent="0.3">
      <c r="N80" s="1"/>
    </row>
    <row r="81" spans="14:14" x14ac:dyDescent="0.3">
      <c r="N81" s="1"/>
    </row>
    <row r="82" spans="14:14" x14ac:dyDescent="0.3">
      <c r="N82" s="1"/>
    </row>
    <row r="84" spans="14:14" x14ac:dyDescent="0.3">
      <c r="N84" s="1"/>
    </row>
    <row r="85" spans="14:14" x14ac:dyDescent="0.3">
      <c r="N85" s="1"/>
    </row>
    <row r="86" spans="14:14" x14ac:dyDescent="0.3">
      <c r="N86" s="1"/>
    </row>
    <row r="87" spans="14:14" x14ac:dyDescent="0.3">
      <c r="N87" s="1"/>
    </row>
    <row r="88" spans="14:14" x14ac:dyDescent="0.3">
      <c r="N88" s="1"/>
    </row>
    <row r="89" spans="14:14" x14ac:dyDescent="0.3">
      <c r="N89" s="1"/>
    </row>
    <row r="90" spans="14:14" x14ac:dyDescent="0.3">
      <c r="N90" s="1"/>
    </row>
    <row r="91" spans="14:14" x14ac:dyDescent="0.3">
      <c r="N91" s="1"/>
    </row>
    <row r="92" spans="14:14" x14ac:dyDescent="0.3">
      <c r="N92" s="1"/>
    </row>
    <row r="93" spans="14:14" x14ac:dyDescent="0.3">
      <c r="N93" s="1"/>
    </row>
    <row r="94" spans="14:14" x14ac:dyDescent="0.3">
      <c r="N94" s="1"/>
    </row>
    <row r="95" spans="14:14" x14ac:dyDescent="0.3">
      <c r="N95" s="1"/>
    </row>
    <row r="96" spans="14:14" x14ac:dyDescent="0.3">
      <c r="N96" s="1"/>
    </row>
    <row r="97" spans="14:14" x14ac:dyDescent="0.3">
      <c r="N97" s="1"/>
    </row>
    <row r="98" spans="14:14" x14ac:dyDescent="0.3">
      <c r="N98" s="1"/>
    </row>
    <row r="99" spans="14:14" x14ac:dyDescent="0.3">
      <c r="N99" s="1"/>
    </row>
    <row r="100" spans="14:14" x14ac:dyDescent="0.3">
      <c r="N100" s="1"/>
    </row>
    <row r="101" spans="14:14" x14ac:dyDescent="0.3">
      <c r="N101" s="1"/>
    </row>
    <row r="102" spans="14:14" x14ac:dyDescent="0.3">
      <c r="N102" s="1"/>
    </row>
    <row r="103" spans="14:14" x14ac:dyDescent="0.3">
      <c r="N103" s="1"/>
    </row>
    <row r="104" spans="14:14" x14ac:dyDescent="0.3">
      <c r="N104" s="1"/>
    </row>
    <row r="105" spans="14:14" x14ac:dyDescent="0.3">
      <c r="N105" s="1"/>
    </row>
    <row r="106" spans="14:14" x14ac:dyDescent="0.3">
      <c r="N106" s="1"/>
    </row>
    <row r="107" spans="14:14" x14ac:dyDescent="0.3">
      <c r="N107" s="1"/>
    </row>
    <row r="108" spans="14:14" x14ac:dyDescent="0.3">
      <c r="N108" s="1"/>
    </row>
    <row r="109" spans="14:14" x14ac:dyDescent="0.3">
      <c r="N109" s="1"/>
    </row>
    <row r="110" spans="14:14" x14ac:dyDescent="0.3">
      <c r="N110" s="1"/>
    </row>
    <row r="111" spans="14:14" x14ac:dyDescent="0.3">
      <c r="N111" s="1"/>
    </row>
    <row r="112" spans="14:14" x14ac:dyDescent="0.3">
      <c r="N112" s="1"/>
    </row>
    <row r="113" spans="14:14" x14ac:dyDescent="0.3">
      <c r="N113" s="1"/>
    </row>
    <row r="114" spans="14:14" x14ac:dyDescent="0.3">
      <c r="N114" s="1"/>
    </row>
    <row r="115" spans="14:14" x14ac:dyDescent="0.3">
      <c r="N115" s="1"/>
    </row>
    <row r="117" spans="14:14" x14ac:dyDescent="0.3">
      <c r="N117" s="1"/>
    </row>
    <row r="118" spans="14:14" x14ac:dyDescent="0.3">
      <c r="N118" s="1"/>
    </row>
    <row r="119" spans="14:14" x14ac:dyDescent="0.3">
      <c r="N119" s="1"/>
    </row>
    <row r="120" spans="14:14" x14ac:dyDescent="0.3">
      <c r="N120" s="1"/>
    </row>
    <row r="121" spans="14:14" x14ac:dyDescent="0.3">
      <c r="N121" s="1"/>
    </row>
    <row r="122" spans="14:14" x14ac:dyDescent="0.3">
      <c r="N122" s="1"/>
    </row>
    <row r="123" spans="14:14" x14ac:dyDescent="0.3">
      <c r="N123" s="1"/>
    </row>
    <row r="124" spans="14:14" x14ac:dyDescent="0.3">
      <c r="N124" s="1"/>
    </row>
    <row r="125" spans="14:14" x14ac:dyDescent="0.3">
      <c r="N125" s="1"/>
    </row>
    <row r="126" spans="14:14" x14ac:dyDescent="0.3">
      <c r="N126" s="1"/>
    </row>
    <row r="127" spans="14:14" x14ac:dyDescent="0.3">
      <c r="N127" s="1"/>
    </row>
    <row r="128" spans="14:14" x14ac:dyDescent="0.3">
      <c r="N128" s="1"/>
    </row>
    <row r="129" spans="14:14" x14ac:dyDescent="0.3">
      <c r="N129" s="1"/>
    </row>
    <row r="130" spans="14:14" x14ac:dyDescent="0.3">
      <c r="N130" s="1"/>
    </row>
    <row r="131" spans="14:14" x14ac:dyDescent="0.3">
      <c r="N131" s="1"/>
    </row>
    <row r="132" spans="14:14" x14ac:dyDescent="0.3">
      <c r="N132" s="1"/>
    </row>
    <row r="133" spans="14:14" x14ac:dyDescent="0.3">
      <c r="N133" s="1"/>
    </row>
    <row r="134" spans="14:14" x14ac:dyDescent="0.3">
      <c r="N134" s="1"/>
    </row>
    <row r="135" spans="14:14" x14ac:dyDescent="0.3">
      <c r="N135" s="1"/>
    </row>
    <row r="136" spans="14:14" x14ac:dyDescent="0.3">
      <c r="N136" s="1"/>
    </row>
    <row r="137" spans="14:14" x14ac:dyDescent="0.3">
      <c r="N137" s="1"/>
    </row>
    <row r="138" spans="14:14" x14ac:dyDescent="0.3">
      <c r="N138" s="1"/>
    </row>
    <row r="139" spans="14:14" x14ac:dyDescent="0.3">
      <c r="N139" s="1"/>
    </row>
    <row r="140" spans="14:14" x14ac:dyDescent="0.3">
      <c r="N140" s="1"/>
    </row>
    <row r="141" spans="14:14" x14ac:dyDescent="0.3">
      <c r="N141" s="1"/>
    </row>
    <row r="142" spans="14:14" x14ac:dyDescent="0.3">
      <c r="N142" s="1"/>
    </row>
    <row r="143" spans="14:14" x14ac:dyDescent="0.3">
      <c r="N143" s="1"/>
    </row>
    <row r="144" spans="14:14" x14ac:dyDescent="0.3">
      <c r="N144" s="1"/>
    </row>
    <row r="145" spans="14:14" x14ac:dyDescent="0.3">
      <c r="N145" s="1"/>
    </row>
    <row r="146" spans="14:14" x14ac:dyDescent="0.3">
      <c r="N146" s="1"/>
    </row>
    <row r="147" spans="14:14" x14ac:dyDescent="0.3">
      <c r="N147" s="1"/>
    </row>
    <row r="148" spans="14:14" x14ac:dyDescent="0.3">
      <c r="N148" s="1"/>
    </row>
    <row r="150" spans="14:14" x14ac:dyDescent="0.3">
      <c r="N150" s="1"/>
    </row>
    <row r="151" spans="14:14" x14ac:dyDescent="0.3">
      <c r="N151" s="1"/>
    </row>
    <row r="152" spans="14:14" x14ac:dyDescent="0.3">
      <c r="N152" s="1"/>
    </row>
    <row r="153" spans="14:14" x14ac:dyDescent="0.3">
      <c r="N153" s="1"/>
    </row>
    <row r="154" spans="14:14" x14ac:dyDescent="0.3">
      <c r="N154" s="1"/>
    </row>
    <row r="155" spans="14:14" x14ac:dyDescent="0.3">
      <c r="N155" s="1"/>
    </row>
    <row r="156" spans="14:14" x14ac:dyDescent="0.3">
      <c r="N156" s="1"/>
    </row>
    <row r="157" spans="14:14" x14ac:dyDescent="0.3">
      <c r="N157" s="1"/>
    </row>
    <row r="158" spans="14:14" x14ac:dyDescent="0.3">
      <c r="N158" s="1"/>
    </row>
    <row r="159" spans="14:14" x14ac:dyDescent="0.3">
      <c r="N159" s="1"/>
    </row>
    <row r="160" spans="14:14" x14ac:dyDescent="0.3">
      <c r="N160" s="1"/>
    </row>
    <row r="161" spans="14:14" x14ac:dyDescent="0.3">
      <c r="N161" s="1"/>
    </row>
    <row r="162" spans="14:14" x14ac:dyDescent="0.3">
      <c r="N162" s="1"/>
    </row>
    <row r="163" spans="14:14" x14ac:dyDescent="0.3">
      <c r="N163" s="1"/>
    </row>
    <row r="164" spans="14:14" x14ac:dyDescent="0.3">
      <c r="N164" s="1"/>
    </row>
    <row r="165" spans="14:14" x14ac:dyDescent="0.3">
      <c r="N165" s="1"/>
    </row>
    <row r="166" spans="14:14" x14ac:dyDescent="0.3">
      <c r="N166" s="1"/>
    </row>
    <row r="167" spans="14:14" x14ac:dyDescent="0.3">
      <c r="N167" s="1"/>
    </row>
    <row r="168" spans="14:14" x14ac:dyDescent="0.3">
      <c r="N168" s="1"/>
    </row>
    <row r="169" spans="14:14" x14ac:dyDescent="0.3">
      <c r="N169" s="1"/>
    </row>
    <row r="170" spans="14:14" x14ac:dyDescent="0.3">
      <c r="N170" s="1"/>
    </row>
    <row r="171" spans="14:14" x14ac:dyDescent="0.3">
      <c r="N171" s="1"/>
    </row>
    <row r="172" spans="14:14" x14ac:dyDescent="0.3">
      <c r="N172" s="1"/>
    </row>
    <row r="173" spans="14:14" x14ac:dyDescent="0.3">
      <c r="N173" s="1"/>
    </row>
    <row r="174" spans="14:14" x14ac:dyDescent="0.3">
      <c r="N174" s="1"/>
    </row>
    <row r="175" spans="14:14" x14ac:dyDescent="0.3">
      <c r="N175" s="1"/>
    </row>
    <row r="176" spans="14:14" x14ac:dyDescent="0.3">
      <c r="N176" s="1"/>
    </row>
    <row r="177" spans="14:14" x14ac:dyDescent="0.3">
      <c r="N177" s="1"/>
    </row>
    <row r="178" spans="14:14" x14ac:dyDescent="0.3">
      <c r="N178" s="1"/>
    </row>
    <row r="179" spans="14:14" x14ac:dyDescent="0.3">
      <c r="N179" s="1"/>
    </row>
    <row r="180" spans="14:14" x14ac:dyDescent="0.3">
      <c r="N180" s="1"/>
    </row>
    <row r="181" spans="14:14" x14ac:dyDescent="0.3">
      <c r="N181" s="1"/>
    </row>
    <row r="183" spans="14:14" x14ac:dyDescent="0.3">
      <c r="N183" s="1"/>
    </row>
    <row r="184" spans="14:14" x14ac:dyDescent="0.3">
      <c r="N184" s="1"/>
    </row>
    <row r="185" spans="14:14" x14ac:dyDescent="0.3">
      <c r="N185" s="1"/>
    </row>
    <row r="186" spans="14:14" x14ac:dyDescent="0.3">
      <c r="N186" s="1"/>
    </row>
    <row r="187" spans="14:14" x14ac:dyDescent="0.3">
      <c r="N187" s="1"/>
    </row>
    <row r="188" spans="14:14" x14ac:dyDescent="0.3">
      <c r="N188" s="1"/>
    </row>
    <row r="189" spans="14:14" x14ac:dyDescent="0.3">
      <c r="N189" s="1"/>
    </row>
    <row r="190" spans="14:14" x14ac:dyDescent="0.3">
      <c r="N190" s="1"/>
    </row>
    <row r="191" spans="14:14" x14ac:dyDescent="0.3">
      <c r="N191" s="1"/>
    </row>
    <row r="192" spans="14:14" x14ac:dyDescent="0.3">
      <c r="N192" s="1"/>
    </row>
    <row r="193" spans="14:14" x14ac:dyDescent="0.3">
      <c r="N193" s="1"/>
    </row>
    <row r="194" spans="14:14" x14ac:dyDescent="0.3">
      <c r="N194" s="1"/>
    </row>
    <row r="195" spans="14:14" x14ac:dyDescent="0.3">
      <c r="N195" s="1"/>
    </row>
    <row r="196" spans="14:14" x14ac:dyDescent="0.3">
      <c r="N196" s="1"/>
    </row>
    <row r="197" spans="14:14" x14ac:dyDescent="0.3">
      <c r="N197" s="1"/>
    </row>
    <row r="198" spans="14:14" x14ac:dyDescent="0.3">
      <c r="N198" s="1"/>
    </row>
    <row r="199" spans="14:14" x14ac:dyDescent="0.3">
      <c r="N199" s="1"/>
    </row>
    <row r="200" spans="14:14" x14ac:dyDescent="0.3">
      <c r="N200" s="1"/>
    </row>
    <row r="201" spans="14:14" x14ac:dyDescent="0.3">
      <c r="N201" s="1"/>
    </row>
    <row r="202" spans="14:14" x14ac:dyDescent="0.3">
      <c r="N202" s="1"/>
    </row>
    <row r="203" spans="14:14" x14ac:dyDescent="0.3">
      <c r="N203" s="1"/>
    </row>
    <row r="204" spans="14:14" x14ac:dyDescent="0.3">
      <c r="N204" s="1"/>
    </row>
    <row r="205" spans="14:14" x14ac:dyDescent="0.3">
      <c r="N205" s="1"/>
    </row>
    <row r="206" spans="14:14" x14ac:dyDescent="0.3">
      <c r="N206" s="1"/>
    </row>
    <row r="207" spans="14:14" x14ac:dyDescent="0.3">
      <c r="N207" s="1"/>
    </row>
    <row r="208" spans="14:14" x14ac:dyDescent="0.3">
      <c r="N208" s="1"/>
    </row>
    <row r="209" spans="14:14" x14ac:dyDescent="0.3">
      <c r="N209" s="1"/>
    </row>
    <row r="210" spans="14:14" x14ac:dyDescent="0.3">
      <c r="N210" s="1"/>
    </row>
    <row r="211" spans="14:14" x14ac:dyDescent="0.3">
      <c r="N211" s="1"/>
    </row>
    <row r="212" spans="14:14" x14ac:dyDescent="0.3">
      <c r="N212" s="1"/>
    </row>
    <row r="213" spans="14:14" x14ac:dyDescent="0.3">
      <c r="N213" s="1"/>
    </row>
    <row r="214" spans="14:14" x14ac:dyDescent="0.3">
      <c r="N214" s="1"/>
    </row>
  </sheetData>
  <mergeCells count="6">
    <mergeCell ref="Z16:AA16"/>
    <mergeCell ref="A2:A3"/>
    <mergeCell ref="A25:A26"/>
    <mergeCell ref="T5:U5"/>
    <mergeCell ref="V5:W5"/>
    <mergeCell ref="X5:Y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3A9F0-D1AD-46EF-B4E5-F4A32A9D9E0B}">
  <dimension ref="A1:M96"/>
  <sheetViews>
    <sheetView zoomScaleNormal="100" workbookViewId="0">
      <selection activeCell="B31" sqref="B31"/>
    </sheetView>
  </sheetViews>
  <sheetFormatPr defaultRowHeight="14.4" x14ac:dyDescent="0.3"/>
  <cols>
    <col min="1" max="1" width="107.33203125" bestFit="1" customWidth="1"/>
    <col min="2" max="2" width="20.88671875" bestFit="1" customWidth="1"/>
    <col min="3" max="3" width="22.77734375" bestFit="1" customWidth="1"/>
    <col min="4" max="4" width="11.21875" bestFit="1" customWidth="1"/>
    <col min="5" max="5" width="11" bestFit="1" customWidth="1"/>
    <col min="6" max="6" width="14.6640625" bestFit="1" customWidth="1"/>
    <col min="7" max="7" width="14.6640625" customWidth="1"/>
    <col min="8" max="10" width="11.44140625" customWidth="1"/>
    <col min="11" max="11" width="14.6640625" customWidth="1"/>
    <col min="12" max="13" width="14.6640625" bestFit="1" customWidth="1"/>
    <col min="14" max="14" width="10.21875" bestFit="1" customWidth="1"/>
    <col min="15" max="15" width="6.77734375" bestFit="1" customWidth="1"/>
    <col min="16" max="16" width="10" bestFit="1" customWidth="1"/>
  </cols>
  <sheetData>
    <row r="1" spans="1:13" x14ac:dyDescent="0.3">
      <c r="A1" s="2" t="s">
        <v>20</v>
      </c>
    </row>
    <row r="2" spans="1:13" x14ac:dyDescent="0.3">
      <c r="A2" t="s">
        <v>19</v>
      </c>
    </row>
    <row r="3" spans="1:13" x14ac:dyDescent="0.3">
      <c r="A3" t="s">
        <v>28</v>
      </c>
    </row>
    <row r="4" spans="1:13" x14ac:dyDescent="0.3">
      <c r="A4" t="s">
        <v>21</v>
      </c>
    </row>
    <row r="5" spans="1:13" x14ac:dyDescent="0.3">
      <c r="A5" t="s">
        <v>22</v>
      </c>
    </row>
    <row r="6" spans="1:13" x14ac:dyDescent="0.3">
      <c r="A6" t="s">
        <v>26</v>
      </c>
    </row>
    <row r="7" spans="1:13" x14ac:dyDescent="0.3">
      <c r="A7" s="2" t="s">
        <v>23</v>
      </c>
    </row>
    <row r="8" spans="1:13" x14ac:dyDescent="0.3">
      <c r="A8" s="2" t="s">
        <v>24</v>
      </c>
    </row>
    <row r="9" spans="1:13" x14ac:dyDescent="0.3">
      <c r="A9" t="s">
        <v>27</v>
      </c>
    </row>
    <row r="10" spans="1:13" x14ac:dyDescent="0.3">
      <c r="A10" t="s">
        <v>25</v>
      </c>
      <c r="E10" s="6" t="s">
        <v>2</v>
      </c>
      <c r="F10" s="6"/>
      <c r="G10" s="6"/>
      <c r="H10" s="6" t="s">
        <v>12</v>
      </c>
      <c r="I10" s="6"/>
      <c r="J10" s="6"/>
      <c r="K10" s="6" t="s">
        <v>10</v>
      </c>
      <c r="L10" s="6"/>
      <c r="M10" s="6"/>
    </row>
    <row r="11" spans="1:13" x14ac:dyDescent="0.3">
      <c r="C11" t="s">
        <v>0</v>
      </c>
      <c r="D11" t="s">
        <v>9</v>
      </c>
      <c r="E11" t="s">
        <v>30</v>
      </c>
      <c r="F11" t="s">
        <v>29</v>
      </c>
      <c r="G11" t="s">
        <v>31</v>
      </c>
      <c r="H11" t="s">
        <v>30</v>
      </c>
      <c r="I11" t="s">
        <v>29</v>
      </c>
      <c r="J11" t="s">
        <v>31</v>
      </c>
      <c r="K11" t="s">
        <v>30</v>
      </c>
      <c r="L11" t="s">
        <v>29</v>
      </c>
      <c r="M11" t="s">
        <v>31</v>
      </c>
    </row>
    <row r="12" spans="1:13" x14ac:dyDescent="0.3">
      <c r="C12" t="s">
        <v>3</v>
      </c>
      <c r="D12">
        <v>2</v>
      </c>
      <c r="E12" s="4">
        <v>5.5487778333333324E-11</v>
      </c>
      <c r="F12" s="4">
        <v>2.7264177647084368E-5</v>
      </c>
      <c r="G12" s="4">
        <v>2.0351898763125608E-6</v>
      </c>
      <c r="H12" s="4">
        <v>6.5370304911462612E-13</v>
      </c>
      <c r="I12" s="4">
        <v>1.1731417012669969E-6</v>
      </c>
      <c r="J12" s="4">
        <v>9.0794569752761223E-8</v>
      </c>
      <c r="K12" s="4">
        <v>1.3455612532806842E-12</v>
      </c>
      <c r="L12" s="4">
        <v>3.7334604727713989E-6</v>
      </c>
      <c r="M12" s="4">
        <v>1.9473498453933025E-7</v>
      </c>
    </row>
    <row r="13" spans="1:13" x14ac:dyDescent="0.3">
      <c r="D13">
        <v>3</v>
      </c>
      <c r="E13" s="4">
        <v>3.7052802416666668E-11</v>
      </c>
      <c r="F13" s="4">
        <v>4.1218883859046913E-6</v>
      </c>
      <c r="G13" s="4">
        <v>8.9892784441648942E-6</v>
      </c>
      <c r="H13" s="4">
        <v>3.7000838892081895E-13</v>
      </c>
      <c r="I13" s="4">
        <v>3.3810756336334421E-7</v>
      </c>
      <c r="J13" s="4">
        <v>7.4281063547346595E-7</v>
      </c>
      <c r="K13" s="4">
        <v>7.2829104966815166E-13</v>
      </c>
      <c r="L13" s="4">
        <v>1.0760091658141522E-6</v>
      </c>
      <c r="M13" s="4">
        <v>1.5931703625940292E-6</v>
      </c>
    </row>
    <row r="14" spans="1:13" x14ac:dyDescent="0.3">
      <c r="D14">
        <v>4</v>
      </c>
      <c r="E14" s="4">
        <v>3.2290389638888893E-11</v>
      </c>
      <c r="F14" s="4">
        <v>1.0746223050051813E-6</v>
      </c>
      <c r="G14" s="4">
        <v>3.0048128992384171E-5</v>
      </c>
      <c r="H14" s="4">
        <v>3.9349675637650106E-13</v>
      </c>
      <c r="I14" s="4">
        <v>7.2279647891659698E-8</v>
      </c>
      <c r="J14" s="4">
        <v>2.0539560796513634E-6</v>
      </c>
      <c r="K14" s="4">
        <v>8.4610001882393524E-13</v>
      </c>
      <c r="L14" s="4">
        <v>2.3002609838001983E-7</v>
      </c>
      <c r="M14" s="4">
        <v>4.4052976571675163E-6</v>
      </c>
    </row>
    <row r="15" spans="1:13" x14ac:dyDescent="0.3">
      <c r="D15">
        <v>6</v>
      </c>
      <c r="E15" s="4">
        <v>2.9068371888888887E-11</v>
      </c>
      <c r="F15" s="4">
        <v>4.3038549811769783E-7</v>
      </c>
      <c r="G15" s="4">
        <v>6.7540314476254818E-5</v>
      </c>
      <c r="H15" s="4">
        <v>3.1028801498722921E-13</v>
      </c>
      <c r="I15" s="4">
        <v>1.1324399866549416E-8</v>
      </c>
      <c r="J15" s="4">
        <v>1.9178076829307446E-6</v>
      </c>
      <c r="K15" s="4">
        <v>6.3586228728095161E-13</v>
      </c>
      <c r="L15" s="4">
        <v>3.6039294514855514E-8</v>
      </c>
      <c r="M15" s="4">
        <v>4.1132883883022051E-6</v>
      </c>
    </row>
    <row r="16" spans="1:13" x14ac:dyDescent="0.3">
      <c r="D16">
        <v>7</v>
      </c>
      <c r="E16" s="4">
        <v>2.7366784241666664E-11</v>
      </c>
      <c r="F16" s="4">
        <v>3.5297555942845289E-7</v>
      </c>
      <c r="G16" s="4">
        <v>7.753166900841426E-5</v>
      </c>
      <c r="H16" s="4">
        <v>4.409379903896563E-13</v>
      </c>
      <c r="I16" s="4">
        <v>7.3125411716746765E-9</v>
      </c>
      <c r="J16" s="4">
        <v>2.034803093233774E-6</v>
      </c>
      <c r="K16" s="4">
        <v>9.8918870974419691E-13</v>
      </c>
      <c r="L16" s="4">
        <v>2.3271769634031078E-8</v>
      </c>
      <c r="M16" s="4">
        <v>4.3642185868655406E-6</v>
      </c>
    </row>
    <row r="17" spans="2:13" x14ac:dyDescent="0.3">
      <c r="D17">
        <v>8</v>
      </c>
      <c r="E17" s="4">
        <v>2.4963275016666669E-11</v>
      </c>
      <c r="F17" s="4">
        <v>3.2284199926107096E-7</v>
      </c>
      <c r="G17" s="4">
        <v>7.732350522485691E-5</v>
      </c>
      <c r="H17" s="4">
        <v>2.4075912224148132E-13</v>
      </c>
      <c r="I17" s="4">
        <v>5.5461364317989777E-9</v>
      </c>
      <c r="J17" s="4">
        <v>1.5233685098102559E-6</v>
      </c>
      <c r="K17" s="4">
        <v>5.4368178540300262E-13</v>
      </c>
      <c r="L17" s="4">
        <v>1.7650281395978029E-8</v>
      </c>
      <c r="M17" s="4">
        <v>3.2673005006070975E-6</v>
      </c>
    </row>
    <row r="18" spans="2:13" x14ac:dyDescent="0.3">
      <c r="D18">
        <v>9</v>
      </c>
      <c r="E18" s="4">
        <v>2.4949434222222222E-11</v>
      </c>
      <c r="F18" s="4">
        <v>3.0391919522840357E-7</v>
      </c>
      <c r="G18" s="4">
        <v>8.209232787508548E-5</v>
      </c>
      <c r="H18" s="4">
        <v>2.5679784404608739E-13</v>
      </c>
      <c r="I18" s="4">
        <v>4.0508574631004583E-9</v>
      </c>
      <c r="J18" s="4">
        <v>1.3824587576470922E-6</v>
      </c>
      <c r="K18" s="4">
        <v>5.8098891386991884E-13</v>
      </c>
      <c r="L18" s="4">
        <v>1.2891636366674993E-8</v>
      </c>
      <c r="M18" s="4">
        <v>2.9650791399722554E-6</v>
      </c>
    </row>
    <row r="19" spans="2:13" x14ac:dyDescent="0.3">
      <c r="D19">
        <v>10</v>
      </c>
      <c r="E19" s="4">
        <v>2.3179086402777779E-11</v>
      </c>
      <c r="F19" s="4">
        <v>3.0723279167027214E-7</v>
      </c>
      <c r="G19" s="4">
        <v>7.5444701969358785E-5</v>
      </c>
      <c r="H19" s="4">
        <v>3.0021170193244291E-13</v>
      </c>
      <c r="I19" s="4">
        <v>8.3274537904326435E-9</v>
      </c>
      <c r="J19" s="4">
        <v>2.2663756649195337E-6</v>
      </c>
      <c r="K19" s="4">
        <v>6.9035313650878597E-13</v>
      </c>
      <c r="L19" s="4">
        <v>2.6501674547783185E-8</v>
      </c>
      <c r="M19" s="4">
        <v>4.8608923558999266E-6</v>
      </c>
    </row>
    <row r="20" spans="2:13" x14ac:dyDescent="0.3">
      <c r="E20" s="4"/>
      <c r="F20" s="4"/>
      <c r="G20" s="4"/>
      <c r="H20" s="4"/>
      <c r="I20" s="4"/>
      <c r="J20" s="4"/>
      <c r="K20" s="4"/>
      <c r="L20" s="4"/>
      <c r="M20" s="4"/>
    </row>
    <row r="21" spans="2:13" x14ac:dyDescent="0.3">
      <c r="C21" t="s">
        <v>8</v>
      </c>
      <c r="D21">
        <v>3</v>
      </c>
      <c r="E21" s="4">
        <v>1.0216855191666666E-11</v>
      </c>
      <c r="F21" s="4">
        <v>5.4921264977412667E-6</v>
      </c>
      <c r="G21" s="4">
        <v>1.8602731011145732E-6</v>
      </c>
      <c r="H21" s="4">
        <v>1.9358078819760749E-13</v>
      </c>
      <c r="I21" s="4">
        <v>3.7453260424588379E-7</v>
      </c>
      <c r="J21" s="4">
        <v>1.3166582509045834E-7</v>
      </c>
      <c r="K21" s="4">
        <v>3.9820412474403811E-13</v>
      </c>
      <c r="L21" s="4">
        <v>1.1919299025905984E-6</v>
      </c>
      <c r="M21" s="4">
        <v>2.8239510890538486E-7</v>
      </c>
    </row>
    <row r="22" spans="2:13" x14ac:dyDescent="0.3">
      <c r="D22">
        <v>5</v>
      </c>
      <c r="E22" s="4">
        <v>6.9515312999999995E-12</v>
      </c>
      <c r="F22" s="4">
        <v>2.0935298131558574E-6</v>
      </c>
      <c r="G22" s="4">
        <v>3.3204835471251431E-6</v>
      </c>
      <c r="H22" s="4">
        <v>7.8234380162619099E-14</v>
      </c>
      <c r="I22" s="4">
        <v>8.2915880743163204E-8</v>
      </c>
      <c r="J22" s="4">
        <v>1.3671670295729281E-7</v>
      </c>
      <c r="K22" s="4">
        <v>1.6723622914252863E-13</v>
      </c>
      <c r="L22" s="4">
        <v>2.6387533832042439E-7</v>
      </c>
      <c r="M22" s="4">
        <v>2.9322816451638019E-7</v>
      </c>
    </row>
    <row r="23" spans="2:13" x14ac:dyDescent="0.3">
      <c r="D23">
        <v>7</v>
      </c>
      <c r="E23" s="4">
        <v>4.4798661555555564E-12</v>
      </c>
      <c r="F23" s="4">
        <v>6.7116301808216317E-7</v>
      </c>
      <c r="G23" s="4">
        <v>6.6747809918918014E-6</v>
      </c>
      <c r="H23" s="4">
        <v>3.1103646019092966E-14</v>
      </c>
      <c r="I23" s="4">
        <v>3.0369805220113324E-8</v>
      </c>
      <c r="J23" s="4">
        <v>3.055653368215826E-7</v>
      </c>
      <c r="K23" s="4">
        <v>6.7468466818059058E-14</v>
      </c>
      <c r="L23" s="4">
        <v>9.665027441493555E-8</v>
      </c>
      <c r="M23" s="4">
        <v>6.5537246669860998E-7</v>
      </c>
    </row>
    <row r="24" spans="2:13" x14ac:dyDescent="0.3">
      <c r="D24">
        <v>9</v>
      </c>
      <c r="E24" s="4">
        <v>3.2917306472222226E-12</v>
      </c>
      <c r="F24" s="4">
        <v>3.1640086344065932E-7</v>
      </c>
      <c r="G24" s="4">
        <v>1.0403671505275723E-5</v>
      </c>
      <c r="H24" s="4">
        <v>3.9484973015869401E-14</v>
      </c>
      <c r="I24" s="4">
        <v>7.2310973386102077E-9</v>
      </c>
      <c r="J24" s="4">
        <v>2.6852772639015639E-7</v>
      </c>
      <c r="K24" s="4">
        <v>8.1018778591711448E-14</v>
      </c>
      <c r="L24" s="4">
        <v>2.3012579008406918E-8</v>
      </c>
      <c r="M24" s="4">
        <v>5.7593469289366097E-7</v>
      </c>
    </row>
    <row r="25" spans="2:13" x14ac:dyDescent="0.3">
      <c r="D25">
        <v>10</v>
      </c>
      <c r="E25" s="4">
        <v>2.649269277777778E-12</v>
      </c>
      <c r="F25" s="4">
        <v>3.1301588831267982E-7</v>
      </c>
      <c r="G25" s="4">
        <v>8.4636894697541776E-6</v>
      </c>
      <c r="H25" s="4">
        <v>4.532428284003148E-14</v>
      </c>
      <c r="I25" s="4">
        <v>1.1527747911838956E-8</v>
      </c>
      <c r="J25" s="4">
        <v>3.436917136255892E-7</v>
      </c>
      <c r="K25" s="4">
        <v>8.5362696179018385E-14</v>
      </c>
      <c r="L25" s="4">
        <v>3.6686438750273881E-8</v>
      </c>
      <c r="M25" s="4">
        <v>7.3714541212570275E-7</v>
      </c>
    </row>
    <row r="26" spans="2:13" x14ac:dyDescent="0.3">
      <c r="D26">
        <v>11</v>
      </c>
      <c r="E26" s="4">
        <v>2.1187901944444448E-12</v>
      </c>
      <c r="F26" s="4">
        <v>2.6832151357189901E-7</v>
      </c>
      <c r="G26" s="4">
        <v>7.8964603554857979E-6</v>
      </c>
      <c r="H26" s="4">
        <v>3.1099033185394517E-14</v>
      </c>
      <c r="I26" s="4">
        <v>1.9162191120834323E-8</v>
      </c>
      <c r="J26" s="4">
        <v>5.7571334466600958E-7</v>
      </c>
      <c r="K26" s="4">
        <v>6.0913879322008205E-14</v>
      </c>
      <c r="L26" s="4">
        <v>6.0982644333639492E-8</v>
      </c>
      <c r="M26" s="4">
        <v>1.2347823176860418E-6</v>
      </c>
    </row>
    <row r="27" spans="2:13" x14ac:dyDescent="0.3">
      <c r="D27">
        <v>12</v>
      </c>
      <c r="E27" s="4">
        <v>1.8833875638888891E-12</v>
      </c>
      <c r="F27" s="4">
        <v>2.0157051972326989E-7</v>
      </c>
      <c r="G27" s="4">
        <v>9.3435665417469537E-6</v>
      </c>
      <c r="H27" s="4">
        <v>2.5562896965575757E-14</v>
      </c>
      <c r="I27" s="4">
        <v>1.3024093405945698E-8</v>
      </c>
      <c r="J27" s="4">
        <v>6.1689284724624007E-7</v>
      </c>
      <c r="K27" s="4">
        <v>4.9129220584886381E-14</v>
      </c>
      <c r="L27" s="4">
        <v>4.1448477939421807E-8</v>
      </c>
      <c r="M27" s="4">
        <v>1.3231035666344638E-6</v>
      </c>
    </row>
    <row r="28" spans="2:13" x14ac:dyDescent="0.3">
      <c r="D28">
        <v>14</v>
      </c>
      <c r="E28" s="4">
        <v>1.6271404372026481E-12</v>
      </c>
      <c r="F28" s="4">
        <v>2.1788261380695576E-7</v>
      </c>
      <c r="G28" s="4">
        <v>7.4679682273515241E-6</v>
      </c>
      <c r="H28" s="4">
        <v>3.7967470624894458E-14</v>
      </c>
      <c r="I28" s="4">
        <v>5.0499239014114632E-9</v>
      </c>
      <c r="J28" s="4">
        <v>2.4561044078074086E-7</v>
      </c>
      <c r="K28" s="4">
        <v>5.8005942719971698E-14</v>
      </c>
      <c r="L28" s="4">
        <v>1.6071111662010804E-8</v>
      </c>
      <c r="M28" s="4">
        <v>5.267820037957843E-7</v>
      </c>
    </row>
    <row r="29" spans="2:13" x14ac:dyDescent="0.3">
      <c r="F29" s="3"/>
      <c r="G29" s="3"/>
    </row>
    <row r="30" spans="2:13" x14ac:dyDescent="0.3">
      <c r="B30" t="s">
        <v>103</v>
      </c>
      <c r="C30" t="s">
        <v>0</v>
      </c>
      <c r="D30" t="s">
        <v>9</v>
      </c>
      <c r="E30" t="s">
        <v>1</v>
      </c>
      <c r="F30" t="s">
        <v>48</v>
      </c>
      <c r="G30" s="3" t="s">
        <v>47</v>
      </c>
      <c r="H30" s="3" t="s">
        <v>42</v>
      </c>
      <c r="I30" s="3" t="s">
        <v>43</v>
      </c>
      <c r="J30" s="3" t="s">
        <v>44</v>
      </c>
      <c r="K30" s="3" t="s">
        <v>45</v>
      </c>
      <c r="L30" s="3" t="s">
        <v>46</v>
      </c>
    </row>
    <row r="31" spans="2:13" x14ac:dyDescent="0.3">
      <c r="C31" t="s">
        <v>3</v>
      </c>
      <c r="D31">
        <v>2</v>
      </c>
      <c r="E31" t="s">
        <v>4</v>
      </c>
      <c r="F31" s="4">
        <v>0.24699140401146136</v>
      </c>
      <c r="G31" s="4">
        <v>60.6538698054094</v>
      </c>
      <c r="H31" s="4">
        <f>G31/1000/60/60</f>
        <v>1.6848297168169279E-5</v>
      </c>
      <c r="I31" s="4">
        <f>H31/$B$44</f>
        <v>0.66628208973931624</v>
      </c>
      <c r="J31" s="4">
        <f>I31+(1+0.26*I31^(1.4))^(-1.7)</f>
        <v>1.4580040318626595</v>
      </c>
      <c r="K31" s="4">
        <f>J31*$B$44</f>
        <v>3.686859601887555E-5</v>
      </c>
      <c r="L31" s="4">
        <f>(1-F31)/(F31)*((G31/1000/60/60)-(G31/1000/60/60)^2/K31)</f>
        <v>2.7892540052776943E-5</v>
      </c>
    </row>
    <row r="32" spans="2:13" x14ac:dyDescent="0.3">
      <c r="E32" t="s">
        <v>5</v>
      </c>
      <c r="F32" s="4">
        <v>0.26876790830945563</v>
      </c>
      <c r="G32" s="4">
        <v>55.276044901794272</v>
      </c>
      <c r="H32" s="4">
        <f t="shared" ref="H32:H62" si="0">G32/1000/60/60</f>
        <v>1.5354456917165076E-5</v>
      </c>
      <c r="I32" s="4">
        <f t="shared" ref="I32:I62" si="1">H32/$B$44</f>
        <v>0.60720674258457852</v>
      </c>
      <c r="J32" s="4">
        <f t="shared" ref="J32:J62" si="2">I32+(1+0.26*I32^(1.4))^(-1.7)</f>
        <v>1.4204400916310429</v>
      </c>
      <c r="K32" s="4">
        <f t="shared" ref="K32:K62" si="3">J32*$B$44</f>
        <v>3.5918715423890252E-5</v>
      </c>
      <c r="L32" s="4">
        <f t="shared" ref="L32:L62" si="4">(1-F32)/(F32)*((G32/1000/60/60)-(G32/1000/60/60)^2/K32)</f>
        <v>2.3916881405456399E-5</v>
      </c>
    </row>
    <row r="33" spans="1:12" x14ac:dyDescent="0.3">
      <c r="E33" t="s">
        <v>6</v>
      </c>
      <c r="F33" s="4">
        <v>0.2481375358166189</v>
      </c>
      <c r="G33" s="4">
        <v>61.319270908759961</v>
      </c>
      <c r="H33" s="4">
        <f t="shared" si="0"/>
        <v>1.7033130807988875E-5</v>
      </c>
      <c r="I33" s="4">
        <f t="shared" si="1"/>
        <v>0.67359151350860913</v>
      </c>
      <c r="J33" s="4">
        <f t="shared" si="2"/>
        <v>1.4626613005929832</v>
      </c>
      <c r="K33" s="4">
        <f t="shared" si="3"/>
        <v>3.6986364526792691E-5</v>
      </c>
      <c r="L33" s="4">
        <f t="shared" si="4"/>
        <v>2.7842745925400974E-5</v>
      </c>
    </row>
    <row r="34" spans="1:12" x14ac:dyDescent="0.3">
      <c r="E34" t="s">
        <v>7</v>
      </c>
      <c r="F34" s="4">
        <v>0.23438395415472779</v>
      </c>
      <c r="G34" s="4">
        <v>58.329970034490088</v>
      </c>
      <c r="H34" s="4">
        <f t="shared" si="0"/>
        <v>1.6202769454025024E-5</v>
      </c>
      <c r="I34" s="4">
        <f t="shared" si="1"/>
        <v>0.64075407642903037</v>
      </c>
      <c r="J34" s="4">
        <f t="shared" si="2"/>
        <v>1.4417570077072352</v>
      </c>
      <c r="K34" s="4">
        <f t="shared" si="3"/>
        <v>3.645775698345121E-5</v>
      </c>
      <c r="L34" s="4">
        <f t="shared" si="4"/>
        <v>2.9404543204703147E-5</v>
      </c>
    </row>
    <row r="35" spans="1:12" x14ac:dyDescent="0.3">
      <c r="A35" t="s">
        <v>37</v>
      </c>
      <c r="B35">
        <v>1</v>
      </c>
      <c r="D35">
        <v>3</v>
      </c>
      <c r="E35" t="s">
        <v>4</v>
      </c>
      <c r="F35" s="4">
        <v>0.62865329512893986</v>
      </c>
      <c r="G35" s="4">
        <v>37.569569989173466</v>
      </c>
      <c r="H35" s="4">
        <f t="shared" si="0"/>
        <v>1.0435991663659298E-5</v>
      </c>
      <c r="I35" s="4">
        <f t="shared" si="1"/>
        <v>0.41270131128156862</v>
      </c>
      <c r="J35" s="4">
        <f t="shared" si="2"/>
        <v>1.2965775110191191</v>
      </c>
      <c r="K35" s="4">
        <f t="shared" si="3"/>
        <v>3.2786598264651429E-5</v>
      </c>
      <c r="L35" s="4">
        <f t="shared" si="4"/>
        <v>4.2023774464537542E-6</v>
      </c>
    </row>
    <row r="36" spans="1:12" x14ac:dyDescent="0.3">
      <c r="A36" t="s">
        <v>38</v>
      </c>
      <c r="B36">
        <v>1.0016000000000001E-3</v>
      </c>
      <c r="E36" t="s">
        <v>5</v>
      </c>
      <c r="F36" s="4">
        <v>0.62406876790830945</v>
      </c>
      <c r="G36" s="4">
        <v>40.098152017724793</v>
      </c>
      <c r="H36" s="4">
        <f t="shared" si="0"/>
        <v>1.1138375560479109E-5</v>
      </c>
      <c r="I36" s="4">
        <f t="shared" si="1"/>
        <v>0.44047775693071667</v>
      </c>
      <c r="J36" s="4">
        <f t="shared" si="2"/>
        <v>1.3143961510008544</v>
      </c>
      <c r="K36" s="4">
        <f t="shared" si="3"/>
        <v>3.323717880128623E-5</v>
      </c>
      <c r="L36" s="4">
        <f t="shared" si="4"/>
        <v>4.4611047258251766E-6</v>
      </c>
    </row>
    <row r="37" spans="1:12" x14ac:dyDescent="0.3">
      <c r="A37" t="s">
        <v>39</v>
      </c>
      <c r="B37">
        <v>998.21</v>
      </c>
      <c r="E37" t="s">
        <v>6</v>
      </c>
      <c r="F37" s="4">
        <v>0.69627507163323776</v>
      </c>
      <c r="G37" s="4">
        <v>38.473930521727169</v>
      </c>
      <c r="H37" s="4">
        <f t="shared" si="0"/>
        <v>1.0687202922701992E-5</v>
      </c>
      <c r="I37" s="4">
        <f t="shared" si="1"/>
        <v>0.42263570174075582</v>
      </c>
      <c r="J37" s="4">
        <f t="shared" si="2"/>
        <v>1.3029597609222061</v>
      </c>
      <c r="K37" s="4">
        <f t="shared" si="3"/>
        <v>3.2947986428350686E-5</v>
      </c>
      <c r="L37" s="4">
        <f t="shared" si="4"/>
        <v>3.1497436920371629E-6</v>
      </c>
    </row>
    <row r="38" spans="1:12" x14ac:dyDescent="0.3">
      <c r="A38" t="s">
        <v>33</v>
      </c>
      <c r="B38">
        <v>0.18</v>
      </c>
      <c r="E38" t="s">
        <v>7</v>
      </c>
      <c r="F38" s="4">
        <v>0.61031518624641834</v>
      </c>
      <c r="G38" s="4">
        <v>39.34473545956444</v>
      </c>
      <c r="H38" s="4">
        <f t="shared" si="0"/>
        <v>1.0929093183212345E-5</v>
      </c>
      <c r="I38" s="4">
        <f t="shared" si="1"/>
        <v>0.43220148436268813</v>
      </c>
      <c r="J38" s="4">
        <f t="shared" si="2"/>
        <v>1.3090951572687008</v>
      </c>
      <c r="K38" s="4">
        <f t="shared" si="3"/>
        <v>3.3103132398026514E-5</v>
      </c>
      <c r="L38" s="4">
        <f t="shared" si="4"/>
        <v>4.6743276793026724E-6</v>
      </c>
    </row>
    <row r="39" spans="1:12" x14ac:dyDescent="0.3">
      <c r="A39" t="s">
        <v>34</v>
      </c>
      <c r="B39">
        <v>6.9999999999999999E-4</v>
      </c>
      <c r="D39">
        <v>4</v>
      </c>
      <c r="E39" t="s">
        <v>4</v>
      </c>
      <c r="F39" s="4">
        <v>0.88171919770773632</v>
      </c>
      <c r="G39" s="4">
        <v>33.730717469843739</v>
      </c>
      <c r="H39" s="4">
        <f t="shared" si="0"/>
        <v>9.3696437416232615E-6</v>
      </c>
      <c r="I39" s="4">
        <f t="shared" si="1"/>
        <v>0.3705315587664218</v>
      </c>
      <c r="J39" s="4">
        <f t="shared" si="2"/>
        <v>1.2693455202648967</v>
      </c>
      <c r="K39" s="4">
        <f t="shared" si="3"/>
        <v>3.2097982016708329E-5</v>
      </c>
      <c r="L39" s="4">
        <f t="shared" si="4"/>
        <v>8.9001432789282941E-7</v>
      </c>
    </row>
    <row r="40" spans="1:12" x14ac:dyDescent="0.3">
      <c r="A40" t="s">
        <v>40</v>
      </c>
      <c r="B40">
        <v>7.5E-10</v>
      </c>
      <c r="E40" t="s">
        <v>5</v>
      </c>
      <c r="F40" s="4">
        <v>0.84412607449856736</v>
      </c>
      <c r="G40" s="4">
        <v>33.833086870359217</v>
      </c>
      <c r="H40" s="4">
        <f t="shared" si="0"/>
        <v>9.3980796862108943E-6</v>
      </c>
      <c r="I40" s="4">
        <f t="shared" si="1"/>
        <v>0.37165608550015927</v>
      </c>
      <c r="J40" s="4">
        <f t="shared" si="2"/>
        <v>1.2700750637227363</v>
      </c>
      <c r="K40" s="4">
        <f t="shared" si="3"/>
        <v>3.2116430006177152E-5</v>
      </c>
      <c r="L40" s="4">
        <f t="shared" si="4"/>
        <v>1.2275941449086779E-6</v>
      </c>
    </row>
    <row r="41" spans="1:12" x14ac:dyDescent="0.3">
      <c r="A41" t="s">
        <v>35</v>
      </c>
      <c r="B41">
        <v>1337.8614386418358</v>
      </c>
      <c r="E41" t="s">
        <v>6</v>
      </c>
      <c r="F41" s="4">
        <v>0.84630372492836681</v>
      </c>
      <c r="G41" s="4">
        <v>31.048238849074131</v>
      </c>
      <c r="H41" s="4">
        <f t="shared" si="0"/>
        <v>8.624510791409482E-6</v>
      </c>
      <c r="I41" s="4">
        <f t="shared" si="1"/>
        <v>0.3410645607519272</v>
      </c>
      <c r="J41" s="4">
        <f t="shared" si="2"/>
        <v>1.2501510040294801</v>
      </c>
      <c r="K41" s="4">
        <f t="shared" si="3"/>
        <v>3.1612609651888978E-5</v>
      </c>
      <c r="L41" s="4">
        <f t="shared" si="4"/>
        <v>1.1389751981502595E-6</v>
      </c>
    </row>
    <row r="42" spans="1:12" x14ac:dyDescent="0.3">
      <c r="A42" t="s">
        <v>36</v>
      </c>
      <c r="B42">
        <v>697.63079073482425</v>
      </c>
      <c r="E42" t="s">
        <v>7</v>
      </c>
      <c r="F42" s="4">
        <v>0.86200573065902575</v>
      </c>
      <c r="G42" s="4">
        <v>32.778796424268428</v>
      </c>
      <c r="H42" s="4">
        <f t="shared" si="0"/>
        <v>9.1052212289634509E-6</v>
      </c>
      <c r="I42" s="4">
        <f t="shared" si="1"/>
        <v>0.36007471659711648</v>
      </c>
      <c r="J42" s="4">
        <f t="shared" si="2"/>
        <v>1.2625516049488479</v>
      </c>
      <c r="K42" s="4">
        <f t="shared" si="3"/>
        <v>3.1926184056140377E-5</v>
      </c>
      <c r="L42" s="4">
        <f t="shared" si="4"/>
        <v>1.0419055490689585E-6</v>
      </c>
    </row>
    <row r="43" spans="1:12" x14ac:dyDescent="0.3">
      <c r="A43" t="s">
        <v>32</v>
      </c>
      <c r="B43">
        <v>23.601230768653</v>
      </c>
      <c r="D43">
        <v>6</v>
      </c>
      <c r="E43" t="s">
        <v>4</v>
      </c>
      <c r="F43" s="4">
        <v>0.9359312320916906</v>
      </c>
      <c r="G43" s="4">
        <v>29.175279146905815</v>
      </c>
      <c r="H43" s="4">
        <f t="shared" si="0"/>
        <v>8.1042442074738372E-6</v>
      </c>
      <c r="I43" s="4">
        <f t="shared" si="1"/>
        <v>0.32049011911511444</v>
      </c>
      <c r="J43" s="4">
        <f t="shared" si="2"/>
        <v>1.2366495804738247</v>
      </c>
      <c r="K43" s="4">
        <f t="shared" si="3"/>
        <v>3.1271198709343602E-5</v>
      </c>
      <c r="L43" s="4">
        <f t="shared" si="4"/>
        <v>4.109976778195902E-7</v>
      </c>
    </row>
    <row r="44" spans="1:12" x14ac:dyDescent="0.3">
      <c r="A44" t="s">
        <v>41</v>
      </c>
      <c r="B44">
        <v>2.5287032966413965E-5</v>
      </c>
      <c r="E44" t="s">
        <v>5</v>
      </c>
      <c r="F44" s="4">
        <v>0.93501432664756445</v>
      </c>
      <c r="G44" s="4">
        <v>28.757794999552274</v>
      </c>
      <c r="H44" s="4">
        <f t="shared" si="0"/>
        <v>7.9882763887645198E-6</v>
      </c>
      <c r="I44" s="4">
        <f t="shared" si="1"/>
        <v>0.31590406036858831</v>
      </c>
      <c r="J44" s="4">
        <f t="shared" si="2"/>
        <v>1.2336275943911335</v>
      </c>
      <c r="K44" s="4">
        <f t="shared" si="3"/>
        <v>3.1194781647646544E-5</v>
      </c>
      <c r="L44" s="4">
        <f t="shared" si="4"/>
        <v>4.1302870360389102E-7</v>
      </c>
    </row>
    <row r="45" spans="1:12" x14ac:dyDescent="0.3">
      <c r="E45" t="s">
        <v>6</v>
      </c>
      <c r="F45" s="4">
        <v>0.93352435530085964</v>
      </c>
      <c r="G45" s="4">
        <v>30.301342552575864</v>
      </c>
      <c r="H45" s="4">
        <f t="shared" si="0"/>
        <v>8.4170395979377396E-6</v>
      </c>
      <c r="I45" s="4">
        <f t="shared" si="1"/>
        <v>0.3328599131862241</v>
      </c>
      <c r="J45" s="4">
        <f t="shared" si="2"/>
        <v>1.2447775395530178</v>
      </c>
      <c r="K45" s="4">
        <f t="shared" si="3"/>
        <v>3.1476730678528826E-5</v>
      </c>
      <c r="L45" s="4">
        <f t="shared" si="4"/>
        <v>4.3909666849155968E-7</v>
      </c>
    </row>
    <row r="46" spans="1:12" x14ac:dyDescent="0.3">
      <c r="E46" t="s">
        <v>7</v>
      </c>
      <c r="F46" s="4">
        <v>0.93100286532951293</v>
      </c>
      <c r="G46" s="4">
        <v>30.43745382253497</v>
      </c>
      <c r="H46" s="4">
        <f t="shared" si="0"/>
        <v>8.4548482840374915E-6</v>
      </c>
      <c r="I46" s="4">
        <f t="shared" si="1"/>
        <v>0.33435509398303681</v>
      </c>
      <c r="J46" s="4">
        <f t="shared" si="2"/>
        <v>1.2457577958601502</v>
      </c>
      <c r="K46" s="4">
        <f t="shared" si="3"/>
        <v>3.1501518452082815E-5</v>
      </c>
      <c r="L46" s="4">
        <f t="shared" si="4"/>
        <v>4.5841894255575031E-7</v>
      </c>
    </row>
    <row r="47" spans="1:12" x14ac:dyDescent="0.3">
      <c r="D47">
        <v>7</v>
      </c>
      <c r="E47" t="s">
        <v>4</v>
      </c>
      <c r="F47" s="4">
        <v>0.94157427937915739</v>
      </c>
      <c r="G47" s="4">
        <v>25.975143436335848</v>
      </c>
      <c r="H47" s="4">
        <f t="shared" si="0"/>
        <v>7.2153176212044031E-6</v>
      </c>
      <c r="I47" s="4">
        <f t="shared" si="1"/>
        <v>0.28533666368797517</v>
      </c>
      <c r="J47" s="4">
        <f t="shared" si="2"/>
        <v>1.2133545115586022</v>
      </c>
      <c r="K47" s="4">
        <f t="shared" si="3"/>
        <v>3.0682135533729485E-5</v>
      </c>
      <c r="L47" s="4">
        <f t="shared" si="4"/>
        <v>3.4243138647458142E-7</v>
      </c>
    </row>
    <row r="48" spans="1:12" x14ac:dyDescent="0.3">
      <c r="E48" t="s">
        <v>5</v>
      </c>
      <c r="F48" s="4">
        <v>0.94423503325942348</v>
      </c>
      <c r="G48" s="4">
        <v>27.336004753029162</v>
      </c>
      <c r="H48" s="4">
        <f t="shared" si="0"/>
        <v>7.5933346536192108E-6</v>
      </c>
      <c r="I48" s="4">
        <f t="shared" si="1"/>
        <v>0.30028571021774747</v>
      </c>
      <c r="J48" s="4">
        <f t="shared" si="2"/>
        <v>1.2232986662624037</v>
      </c>
      <c r="K48" s="4">
        <f t="shared" si="3"/>
        <v>3.0933593701547638E-5</v>
      </c>
      <c r="L48" s="4">
        <f t="shared" si="4"/>
        <v>3.383679134009264E-7</v>
      </c>
    </row>
    <row r="49" spans="3:12" x14ac:dyDescent="0.3">
      <c r="E49" t="s">
        <v>6</v>
      </c>
      <c r="F49" s="4">
        <v>0.94323725055432373</v>
      </c>
      <c r="G49" s="4">
        <v>29.733820522730692</v>
      </c>
      <c r="H49" s="4">
        <f t="shared" si="0"/>
        <v>8.2593945896474134E-6</v>
      </c>
      <c r="I49" s="4">
        <f t="shared" si="1"/>
        <v>0.32662568995806962</v>
      </c>
      <c r="J49" s="4">
        <f t="shared" si="2"/>
        <v>1.2406852721302064</v>
      </c>
      <c r="K49" s="4">
        <f t="shared" si="3"/>
        <v>3.1373249377300811E-5</v>
      </c>
      <c r="L49" s="4">
        <f t="shared" si="4"/>
        <v>3.6618754905013919E-7</v>
      </c>
    </row>
    <row r="50" spans="3:12" x14ac:dyDescent="0.3">
      <c r="E50" t="s">
        <v>7</v>
      </c>
      <c r="F50" s="4">
        <v>0.94157427937915739</v>
      </c>
      <c r="G50" s="4">
        <v>28.341096423754038</v>
      </c>
      <c r="H50" s="4">
        <f t="shared" si="0"/>
        <v>7.8725267843761218E-6</v>
      </c>
      <c r="I50" s="4">
        <f t="shared" si="1"/>
        <v>0.31132663111691866</v>
      </c>
      <c r="J50" s="4">
        <f t="shared" si="2"/>
        <v>1.230606460460387</v>
      </c>
      <c r="K50" s="4">
        <f t="shared" si="3"/>
        <v>3.1118386134343808E-5</v>
      </c>
      <c r="L50" s="4">
        <f t="shared" si="4"/>
        <v>3.6491538878816465E-7</v>
      </c>
    </row>
    <row r="51" spans="3:12" x14ac:dyDescent="0.3">
      <c r="D51">
        <v>8</v>
      </c>
      <c r="E51" t="s">
        <v>4</v>
      </c>
      <c r="F51" s="4">
        <v>0.94035476718403543</v>
      </c>
      <c r="G51" s="4">
        <v>24.800556846837452</v>
      </c>
      <c r="H51" s="4">
        <f t="shared" si="0"/>
        <v>6.8890435685659587E-6</v>
      </c>
      <c r="I51" s="4">
        <f t="shared" si="1"/>
        <v>0.27243384297857054</v>
      </c>
      <c r="J51" s="4">
        <f t="shared" si="2"/>
        <v>1.2047219208699813</v>
      </c>
      <c r="K51" s="4">
        <f t="shared" si="3"/>
        <v>3.0463842928400775E-5</v>
      </c>
      <c r="L51" s="4">
        <f t="shared" si="4"/>
        <v>3.3814755896858782E-7</v>
      </c>
    </row>
    <row r="52" spans="3:12" x14ac:dyDescent="0.3">
      <c r="E52" t="s">
        <v>5</v>
      </c>
      <c r="F52" s="4">
        <v>0.94490022172949006</v>
      </c>
      <c r="G52" s="4">
        <v>24.995356921614693</v>
      </c>
      <c r="H52" s="4">
        <f t="shared" si="0"/>
        <v>6.9431547004485263E-6</v>
      </c>
      <c r="I52" s="4">
        <f t="shared" si="1"/>
        <v>0.27457371964794641</v>
      </c>
      <c r="J52" s="4">
        <f t="shared" si="2"/>
        <v>1.2061569393989462</v>
      </c>
      <c r="K52" s="4">
        <f t="shared" si="3"/>
        <v>3.0500130289250125E-5</v>
      </c>
      <c r="L52" s="4">
        <f t="shared" si="4"/>
        <v>3.1270770304686313E-7</v>
      </c>
    </row>
    <row r="53" spans="3:12" x14ac:dyDescent="0.3">
      <c r="E53" t="s">
        <v>6</v>
      </c>
      <c r="F53" s="4">
        <v>0.94478935698447897</v>
      </c>
      <c r="G53" s="4">
        <v>25.403207932345222</v>
      </c>
      <c r="H53" s="4">
        <f t="shared" si="0"/>
        <v>7.0564466478736724E-6</v>
      </c>
      <c r="I53" s="4">
        <f t="shared" si="1"/>
        <v>0.27905395849509068</v>
      </c>
      <c r="J53" s="4">
        <f t="shared" si="2"/>
        <v>1.209157068741789</v>
      </c>
      <c r="K53" s="4">
        <f t="shared" si="3"/>
        <v>3.0575994658846096E-5</v>
      </c>
      <c r="L53" s="4">
        <f t="shared" si="4"/>
        <v>3.1719202002553346E-7</v>
      </c>
    </row>
    <row r="54" spans="3:12" x14ac:dyDescent="0.3">
      <c r="E54" t="s">
        <v>7</v>
      </c>
      <c r="F54" s="4">
        <v>0.94467849223946787</v>
      </c>
      <c r="G54" s="4">
        <v>25.991255866013212</v>
      </c>
      <c r="H54" s="4">
        <f t="shared" si="0"/>
        <v>7.2197932961147807E-6</v>
      </c>
      <c r="I54" s="4">
        <f t="shared" si="1"/>
        <v>0.28551365854997907</v>
      </c>
      <c r="J54" s="4">
        <f t="shared" si="2"/>
        <v>1.2134726006571552</v>
      </c>
      <c r="K54" s="4">
        <f t="shared" si="3"/>
        <v>3.0685121656657576E-5</v>
      </c>
      <c r="L54" s="4">
        <f t="shared" si="4"/>
        <v>3.2332071500329963E-7</v>
      </c>
    </row>
    <row r="55" spans="3:12" x14ac:dyDescent="0.3">
      <c r="D55">
        <v>9</v>
      </c>
      <c r="E55" t="s">
        <v>4</v>
      </c>
      <c r="F55" s="4">
        <v>0.94600886917960092</v>
      </c>
      <c r="G55" s="4">
        <v>25.361737743088167</v>
      </c>
      <c r="H55" s="4">
        <f t="shared" si="0"/>
        <v>7.0449271508578238E-6</v>
      </c>
      <c r="I55" s="4">
        <f t="shared" si="1"/>
        <v>0.27859840892424348</v>
      </c>
      <c r="J55" s="4">
        <f t="shared" si="2"/>
        <v>1.2088522823312888</v>
      </c>
      <c r="K55" s="4">
        <f t="shared" si="3"/>
        <v>3.0568287514836066E-5</v>
      </c>
      <c r="L55" s="4">
        <f t="shared" si="4"/>
        <v>3.0940831051457455E-7</v>
      </c>
    </row>
    <row r="56" spans="3:12" x14ac:dyDescent="0.3">
      <c r="E56" t="s">
        <v>5</v>
      </c>
      <c r="F56" s="4">
        <v>0.94656319290465629</v>
      </c>
      <c r="G56" s="4">
        <v>25.790565543700382</v>
      </c>
      <c r="H56" s="4">
        <f t="shared" si="0"/>
        <v>7.1640459843612167E-6</v>
      </c>
      <c r="I56" s="4">
        <f t="shared" si="1"/>
        <v>0.2833090775764972</v>
      </c>
      <c r="J56" s="4">
        <f t="shared" si="2"/>
        <v>1.2120011062602909</v>
      </c>
      <c r="K56" s="4">
        <f t="shared" si="3"/>
        <v>3.064791192933417E-5</v>
      </c>
      <c r="L56" s="4">
        <f t="shared" si="4"/>
        <v>3.0989741543369308E-7</v>
      </c>
    </row>
    <row r="57" spans="3:12" x14ac:dyDescent="0.3">
      <c r="E57" t="s">
        <v>6</v>
      </c>
      <c r="F57" s="4">
        <v>0.94756097560975605</v>
      </c>
      <c r="G57" s="4">
        <v>24.515300103673557</v>
      </c>
      <c r="H57" s="4">
        <f t="shared" si="0"/>
        <v>6.8098055843537654E-6</v>
      </c>
      <c r="I57" s="4">
        <f t="shared" si="1"/>
        <v>0.26930030080628653</v>
      </c>
      <c r="J57" s="4">
        <f t="shared" si="2"/>
        <v>1.2026180696883069</v>
      </c>
      <c r="K57" s="4">
        <f t="shared" si="3"/>
        <v>3.0410642774213343E-5</v>
      </c>
      <c r="L57" s="4">
        <f t="shared" si="4"/>
        <v>2.9247177393742761E-7</v>
      </c>
    </row>
    <row r="58" spans="3:12" x14ac:dyDescent="0.3">
      <c r="E58" t="s">
        <v>7</v>
      </c>
      <c r="F58" s="4">
        <v>0.94722838137472287</v>
      </c>
      <c r="G58" s="4">
        <v>25.57242803422211</v>
      </c>
      <c r="H58" s="4">
        <f t="shared" si="0"/>
        <v>7.1034522317283635E-6</v>
      </c>
      <c r="I58" s="4">
        <f t="shared" si="1"/>
        <v>0.28091283944475065</v>
      </c>
      <c r="J58" s="4">
        <f t="shared" si="2"/>
        <v>1.2104001404979003</v>
      </c>
      <c r="K58" s="4">
        <f t="shared" si="3"/>
        <v>3.0607428255322501E-5</v>
      </c>
      <c r="L58" s="4">
        <f t="shared" si="4"/>
        <v>3.0389928102791884E-7</v>
      </c>
    </row>
    <row r="59" spans="3:12" x14ac:dyDescent="0.3">
      <c r="D59">
        <v>10</v>
      </c>
      <c r="E59" t="s">
        <v>4</v>
      </c>
      <c r="F59" s="4">
        <v>0.94545454545454544</v>
      </c>
      <c r="G59" s="4">
        <v>22.736640411004565</v>
      </c>
      <c r="H59" s="4">
        <f t="shared" si="0"/>
        <v>6.3157334475012684E-6</v>
      </c>
      <c r="I59" s="4">
        <f t="shared" si="1"/>
        <v>0.2497617437320454</v>
      </c>
      <c r="J59" s="4">
        <f t="shared" si="2"/>
        <v>1.1894303809255664</v>
      </c>
      <c r="K59" s="4">
        <f t="shared" si="3"/>
        <v>3.0077165253719119E-5</v>
      </c>
      <c r="L59" s="4">
        <f t="shared" si="4"/>
        <v>2.8785740653015437E-7</v>
      </c>
    </row>
    <row r="60" spans="3:12" x14ac:dyDescent="0.3">
      <c r="E60" t="s">
        <v>5</v>
      </c>
      <c r="F60" s="4">
        <v>0.94467849223946787</v>
      </c>
      <c r="G60" s="4">
        <v>23.427968517966473</v>
      </c>
      <c r="H60" s="4">
        <f t="shared" si="0"/>
        <v>6.5077690327684648E-6</v>
      </c>
      <c r="I60" s="4">
        <f t="shared" si="1"/>
        <v>0.2573559753495806</v>
      </c>
      <c r="J60" s="4">
        <f t="shared" si="2"/>
        <v>1.1945708214723785</v>
      </c>
      <c r="K60" s="4">
        <f t="shared" si="3"/>
        <v>3.0207151743288247E-5</v>
      </c>
      <c r="L60" s="4">
        <f t="shared" si="4"/>
        <v>2.9899874698241017E-7</v>
      </c>
    </row>
    <row r="61" spans="3:12" x14ac:dyDescent="0.3">
      <c r="E61" t="s">
        <v>6</v>
      </c>
      <c r="F61" s="4">
        <v>0.94212860310421287</v>
      </c>
      <c r="G61" s="4">
        <v>23.961566425767174</v>
      </c>
      <c r="H61" s="4">
        <f t="shared" si="0"/>
        <v>6.6559906738242154E-6</v>
      </c>
      <c r="I61" s="4">
        <f t="shared" si="1"/>
        <v>0.26321754247185303</v>
      </c>
      <c r="J61" s="4">
        <f t="shared" si="2"/>
        <v>1.1985255484767601</v>
      </c>
      <c r="K61" s="4">
        <f t="shared" si="3"/>
        <v>3.030715505542121E-5</v>
      </c>
      <c r="L61" s="4">
        <f t="shared" si="4"/>
        <v>3.1906108423329311E-7</v>
      </c>
    </row>
    <row r="62" spans="3:12" x14ac:dyDescent="0.3">
      <c r="E62" t="s">
        <v>7</v>
      </c>
      <c r="F62" s="4">
        <v>0.94246119733924616</v>
      </c>
      <c r="G62" s="4">
        <v>24.551782046702122</v>
      </c>
      <c r="H62" s="4">
        <f t="shared" si="0"/>
        <v>6.8199394574172561E-6</v>
      </c>
      <c r="I62" s="4">
        <f t="shared" si="1"/>
        <v>0.26970105454742138</v>
      </c>
      <c r="J62" s="4">
        <f t="shared" si="2"/>
        <v>1.2028873000165419</v>
      </c>
      <c r="K62" s="4">
        <f t="shared" si="3"/>
        <v>3.041745081039898E-5</v>
      </c>
      <c r="L62" s="4">
        <f t="shared" si="4"/>
        <v>3.2301392893523087E-7</v>
      </c>
    </row>
    <row r="64" spans="3:12" x14ac:dyDescent="0.3">
      <c r="C64" t="s">
        <v>8</v>
      </c>
      <c r="D64">
        <v>3</v>
      </c>
      <c r="E64" t="s">
        <v>4</v>
      </c>
      <c r="F64" t="s">
        <v>48</v>
      </c>
      <c r="G64" s="3" t="s">
        <v>47</v>
      </c>
      <c r="H64" s="3" t="s">
        <v>42</v>
      </c>
      <c r="I64" s="3" t="s">
        <v>43</v>
      </c>
      <c r="J64" s="3" t="s">
        <v>44</v>
      </c>
      <c r="K64" s="3" t="s">
        <v>45</v>
      </c>
      <c r="L64" s="3" t="s">
        <v>46</v>
      </c>
    </row>
    <row r="65" spans="4:12" x14ac:dyDescent="0.3">
      <c r="E65" t="s">
        <v>5</v>
      </c>
      <c r="F65">
        <v>0.44610091743119262</v>
      </c>
      <c r="G65" s="3">
        <v>15.781339904463533</v>
      </c>
      <c r="H65" s="3">
        <f>G65/1000/60/60</f>
        <v>4.383705529017648E-6</v>
      </c>
      <c r="I65" s="3">
        <f>H65/$B$44</f>
        <v>0.17335784450631478</v>
      </c>
      <c r="J65" s="3">
        <f>I65+(1+0.26*I65^(1.4))^(-1.7)</f>
        <v>1.1364605915270674</v>
      </c>
      <c r="K65" s="3">
        <f>J65*$B$44</f>
        <v>2.8737716442975268E-5</v>
      </c>
      <c r="L65" s="3">
        <f>(1-F65)/(F65)*((G65/1000/60/60)-(G65/1000/60/60)^2/K65)</f>
        <v>4.612720538202039E-6</v>
      </c>
    </row>
    <row r="66" spans="4:12" x14ac:dyDescent="0.3">
      <c r="E66" t="s">
        <v>6</v>
      </c>
      <c r="F66">
        <v>0.39105504587155959</v>
      </c>
      <c r="G66" s="3">
        <v>17.972288812162244</v>
      </c>
      <c r="H66" s="3">
        <f t="shared" ref="H66:H96" si="5">G66/1000/60/60</f>
        <v>4.9923024478228456E-6</v>
      </c>
      <c r="I66" s="3">
        <f t="shared" ref="I66:I96" si="6">H66/$B$44</f>
        <v>0.19742539405289589</v>
      </c>
      <c r="J66" s="3">
        <f t="shared" ref="J66:J96" si="7">I66+(1+0.26*I66^(1.4))^(-1.7)</f>
        <v>1.1534215776563512</v>
      </c>
      <c r="K66" s="3">
        <f t="shared" ref="K66:K96" si="8">J66*$B$44</f>
        <v>2.916660945836936E-5</v>
      </c>
      <c r="L66" s="3">
        <f t="shared" ref="L66:L96" si="9">(1-F66)/(F66)*((G66/1000/60/60)-(G66/1000/60/60)^2/K66)</f>
        <v>6.4433113439649628E-6</v>
      </c>
    </row>
    <row r="67" spans="4:12" x14ac:dyDescent="0.3">
      <c r="E67" t="s">
        <v>7</v>
      </c>
      <c r="F67">
        <v>0.42775229357798161</v>
      </c>
      <c r="G67" s="3">
        <v>17.516442011105291</v>
      </c>
      <c r="H67" s="3">
        <f t="shared" si="5"/>
        <v>4.8656783364181362E-6</v>
      </c>
      <c r="I67" s="3">
        <f t="shared" si="6"/>
        <v>0.19241792197924887</v>
      </c>
      <c r="J67" s="3">
        <f t="shared" si="7"/>
        <v>1.1499159024021486</v>
      </c>
      <c r="K67" s="3">
        <f t="shared" si="8"/>
        <v>2.9077961332646794E-5</v>
      </c>
      <c r="L67" s="3">
        <f t="shared" si="9"/>
        <v>5.4200949593234573E-6</v>
      </c>
    </row>
    <row r="68" spans="4:12" x14ac:dyDescent="0.3">
      <c r="D68">
        <v>5</v>
      </c>
      <c r="E68" t="s">
        <v>4</v>
      </c>
      <c r="F68">
        <v>0.41169724770642202</v>
      </c>
      <c r="G68" s="3">
        <v>16.43666133918784</v>
      </c>
      <c r="H68" s="3">
        <f t="shared" si="5"/>
        <v>4.565739260885511E-6</v>
      </c>
      <c r="I68" s="3">
        <f t="shared" si="6"/>
        <v>0.18055654322710338</v>
      </c>
      <c r="J68" s="3">
        <f t="shared" si="7"/>
        <v>1.1415639160863571</v>
      </c>
      <c r="K68" s="3">
        <f t="shared" si="8"/>
        <v>2.8866764379344337E-5</v>
      </c>
      <c r="L68" s="3">
        <f t="shared" si="9"/>
        <v>5.4923791494746084E-6</v>
      </c>
    </row>
    <row r="69" spans="4:12" x14ac:dyDescent="0.3">
      <c r="E69" t="s">
        <v>5</v>
      </c>
      <c r="F69">
        <v>0.58486238532110091</v>
      </c>
      <c r="G69" s="3">
        <v>10.77147977837539</v>
      </c>
      <c r="H69" s="3">
        <f t="shared" si="5"/>
        <v>2.9920777162153863E-6</v>
      </c>
      <c r="I69" s="3">
        <f t="shared" si="6"/>
        <v>0.11832458636762327</v>
      </c>
      <c r="J69" s="3">
        <f t="shared" si="7"/>
        <v>1.0964418158014275</v>
      </c>
      <c r="K69" s="3">
        <f t="shared" si="8"/>
        <v>2.7725760341925485E-5</v>
      </c>
      <c r="L69" s="3">
        <f t="shared" si="9"/>
        <v>1.894595855674301E-6</v>
      </c>
    </row>
    <row r="70" spans="4:12" x14ac:dyDescent="0.3">
      <c r="E70" t="s">
        <v>6</v>
      </c>
      <c r="F70">
        <v>0.57224770642201839</v>
      </c>
      <c r="G70" s="3">
        <v>10.930781823062848</v>
      </c>
      <c r="H70" s="3">
        <f t="shared" si="5"/>
        <v>3.0363282841841239E-6</v>
      </c>
      <c r="I70" s="3">
        <f t="shared" si="6"/>
        <v>0.12007451756862701</v>
      </c>
      <c r="J70" s="3">
        <f t="shared" si="7"/>
        <v>1.0977454116513676</v>
      </c>
      <c r="K70" s="3">
        <f t="shared" si="8"/>
        <v>2.7758724413157801E-5</v>
      </c>
      <c r="L70" s="3">
        <f t="shared" si="9"/>
        <v>2.0213804775031266E-6</v>
      </c>
    </row>
    <row r="71" spans="4:12" x14ac:dyDescent="0.3">
      <c r="E71" t="s">
        <v>7</v>
      </c>
      <c r="F71">
        <v>0.5665137614678899</v>
      </c>
      <c r="G71" s="3">
        <v>11.758355411479389</v>
      </c>
      <c r="H71" s="3">
        <f t="shared" si="5"/>
        <v>3.2662098365220525E-6</v>
      </c>
      <c r="I71" s="3">
        <f t="shared" si="6"/>
        <v>0.12916540429477061</v>
      </c>
      <c r="J71" s="3">
        <f t="shared" si="7"/>
        <v>1.1044814630845003</v>
      </c>
      <c r="K71" s="3">
        <f t="shared" si="8"/>
        <v>2.7929059167810889E-5</v>
      </c>
      <c r="L71" s="3">
        <f t="shared" si="9"/>
        <v>2.2069671912403671E-6</v>
      </c>
    </row>
    <row r="72" spans="4:12" x14ac:dyDescent="0.3">
      <c r="D72">
        <v>7</v>
      </c>
      <c r="E72" t="s">
        <v>4</v>
      </c>
      <c r="F72">
        <v>0.55504587155963303</v>
      </c>
      <c r="G72" s="3">
        <v>11.406876057436863</v>
      </c>
      <c r="H72" s="3">
        <f t="shared" si="5"/>
        <v>3.1685766826213507E-6</v>
      </c>
      <c r="I72" s="3">
        <f t="shared" si="6"/>
        <v>0.1253044074735786</v>
      </c>
      <c r="J72" s="3">
        <f t="shared" si="7"/>
        <v>1.1016278724588222</v>
      </c>
      <c r="K72" s="3">
        <f t="shared" si="8"/>
        <v>2.7856900327586717E-5</v>
      </c>
      <c r="L72" s="3">
        <f t="shared" si="9"/>
        <v>2.251175728205634E-6</v>
      </c>
    </row>
    <row r="73" spans="4:12" x14ac:dyDescent="0.3">
      <c r="E73" t="s">
        <v>5</v>
      </c>
      <c r="F73">
        <v>0.72362385321100919</v>
      </c>
      <c r="G73" s="3">
        <v>7.7210819032846185</v>
      </c>
      <c r="H73" s="3">
        <f t="shared" si="5"/>
        <v>2.1447449731346164E-6</v>
      </c>
      <c r="I73" s="3">
        <f t="shared" si="6"/>
        <v>8.4815999408995493E-2</v>
      </c>
      <c r="J73" s="3">
        <f t="shared" si="7"/>
        <v>1.0709964425274021</v>
      </c>
      <c r="K73" s="3">
        <f t="shared" si="8"/>
        <v>2.7082322349102498E-5</v>
      </c>
      <c r="L73" s="3">
        <f t="shared" si="9"/>
        <v>7.542784491908886E-7</v>
      </c>
    </row>
    <row r="74" spans="4:12" x14ac:dyDescent="0.3">
      <c r="E74" t="s">
        <v>6</v>
      </c>
      <c r="F74">
        <v>0.74885321100917435</v>
      </c>
      <c r="G74" s="3">
        <v>7.5861993296272399</v>
      </c>
      <c r="H74" s="3">
        <f t="shared" si="5"/>
        <v>2.1072775915631222E-6</v>
      </c>
      <c r="I74" s="3">
        <f t="shared" si="6"/>
        <v>8.3334315827483255E-2</v>
      </c>
      <c r="J74" s="3">
        <f t="shared" si="7"/>
        <v>1.0698479469227939</v>
      </c>
      <c r="K74" s="3">
        <f t="shared" si="8"/>
        <v>2.7053280302886987E-5</v>
      </c>
      <c r="L74" s="3">
        <f t="shared" si="9"/>
        <v>6.5167898363376957E-7</v>
      </c>
    </row>
    <row r="75" spans="4:12" x14ac:dyDescent="0.3">
      <c r="E75" t="s">
        <v>7</v>
      </c>
      <c r="F75">
        <v>0.75917431192660545</v>
      </c>
      <c r="G75" s="3">
        <v>7.4969499257492718</v>
      </c>
      <c r="H75" s="3">
        <f t="shared" si="5"/>
        <v>2.0824860904859086E-6</v>
      </c>
      <c r="I75" s="3">
        <f t="shared" si="6"/>
        <v>8.2353912111865796E-2</v>
      </c>
      <c r="J75" s="3">
        <f t="shared" si="7"/>
        <v>1.0690868086926011</v>
      </c>
      <c r="K75" s="3">
        <f t="shared" si="8"/>
        <v>2.7034033375368105E-5</v>
      </c>
      <c r="L75" s="3">
        <f t="shared" si="9"/>
        <v>6.0971945261610901E-7</v>
      </c>
    </row>
    <row r="76" spans="4:12" x14ac:dyDescent="0.3">
      <c r="D76">
        <v>9</v>
      </c>
      <c r="E76" t="s">
        <v>4</v>
      </c>
      <c r="F76">
        <v>0.74770642201834869</v>
      </c>
      <c r="G76" s="3">
        <v>7.7538588987019734</v>
      </c>
      <c r="H76" s="3">
        <f t="shared" si="5"/>
        <v>2.1538496940838818E-6</v>
      </c>
      <c r="I76" s="3">
        <f t="shared" si="6"/>
        <v>8.5176054341551566E-2</v>
      </c>
      <c r="J76" s="3">
        <f t="shared" si="7"/>
        <v>1.0712752048007095</v>
      </c>
      <c r="K76" s="3">
        <f t="shared" si="8"/>
        <v>2.7089371419897413E-5</v>
      </c>
      <c r="L76" s="3">
        <f t="shared" si="9"/>
        <v>6.6897518688788583E-7</v>
      </c>
    </row>
    <row r="77" spans="4:12" x14ac:dyDescent="0.3">
      <c r="E77" t="s">
        <v>5</v>
      </c>
      <c r="F77">
        <v>0.83486238532110091</v>
      </c>
      <c r="G77" s="3">
        <v>5.9562631825338483</v>
      </c>
      <c r="H77" s="3">
        <f t="shared" si="5"/>
        <v>1.6545175507038466E-6</v>
      </c>
      <c r="I77" s="3">
        <f t="shared" si="6"/>
        <v>6.5429485258367934E-2</v>
      </c>
      <c r="J77" s="3">
        <f t="shared" si="7"/>
        <v>1.0557875363443101</v>
      </c>
      <c r="K77" s="3">
        <f t="shared" si="8"/>
        <v>2.6697734237067551E-5</v>
      </c>
      <c r="L77" s="3">
        <f t="shared" si="9"/>
        <v>3.0698573621603529E-7</v>
      </c>
    </row>
    <row r="78" spans="4:12" x14ac:dyDescent="0.3">
      <c r="E78" t="s">
        <v>6</v>
      </c>
      <c r="F78">
        <v>0.82649082568807342</v>
      </c>
      <c r="G78" s="3">
        <v>5.8123674275526342</v>
      </c>
      <c r="H78" s="3">
        <f t="shared" si="5"/>
        <v>1.6145465076535094E-6</v>
      </c>
      <c r="I78" s="3">
        <f t="shared" si="6"/>
        <v>6.3848791979586428E-2</v>
      </c>
      <c r="J78" s="3">
        <f t="shared" si="7"/>
        <v>1.0545289668398812</v>
      </c>
      <c r="K78" s="3">
        <f t="shared" si="8"/>
        <v>2.6665908748518533E-5</v>
      </c>
      <c r="L78" s="3">
        <f t="shared" si="9"/>
        <v>3.1842702826301812E-7</v>
      </c>
    </row>
    <row r="79" spans="4:12" x14ac:dyDescent="0.3">
      <c r="E79" t="s">
        <v>7</v>
      </c>
      <c r="F79">
        <v>0.83704128440366976</v>
      </c>
      <c r="G79" s="3">
        <v>5.9987815106524947</v>
      </c>
      <c r="H79" s="3">
        <f t="shared" si="5"/>
        <v>1.666328197403471E-6</v>
      </c>
      <c r="I79" s="3">
        <f t="shared" si="6"/>
        <v>6.5896548623030418E-2</v>
      </c>
      <c r="J79" s="3">
        <f t="shared" si="7"/>
        <v>1.056158849890722</v>
      </c>
      <c r="K79" s="3">
        <f t="shared" si="8"/>
        <v>2.6707123654956544E-5</v>
      </c>
      <c r="L79" s="3">
        <f t="shared" si="9"/>
        <v>3.0416711690906553E-7</v>
      </c>
    </row>
    <row r="80" spans="4:12" x14ac:dyDescent="0.3">
      <c r="D80">
        <v>10</v>
      </c>
      <c r="E80" t="s">
        <v>4</v>
      </c>
      <c r="F80">
        <v>0.81892201834862388</v>
      </c>
      <c r="G80" s="3">
        <v>5.8240876793259337</v>
      </c>
      <c r="H80" s="3">
        <f t="shared" si="5"/>
        <v>1.6178021331460926E-6</v>
      </c>
      <c r="I80" s="3">
        <f t="shared" si="6"/>
        <v>6.3977538815836732E-2</v>
      </c>
      <c r="J80" s="3">
        <f t="shared" si="7"/>
        <v>1.0546315887370714</v>
      </c>
      <c r="K80" s="3">
        <f t="shared" si="8"/>
        <v>2.6668503751815858E-5</v>
      </c>
      <c r="L80" s="3">
        <f t="shared" si="9"/>
        <v>3.3602357237451853E-7</v>
      </c>
    </row>
    <row r="81" spans="4:12" x14ac:dyDescent="0.3">
      <c r="E81" t="s">
        <v>5</v>
      </c>
      <c r="F81">
        <v>0.81240751280591916</v>
      </c>
      <c r="G81" s="3">
        <v>5.2762010105057193</v>
      </c>
      <c r="H81" s="3">
        <f t="shared" si="5"/>
        <v>1.4656113918071442E-6</v>
      </c>
      <c r="I81" s="3">
        <f t="shared" si="6"/>
        <v>5.7959009811619951E-2</v>
      </c>
      <c r="J81" s="3">
        <f t="shared" si="7"/>
        <v>1.049812504956801</v>
      </c>
      <c r="K81" s="3">
        <f t="shared" si="8"/>
        <v>2.654664342139625E-5</v>
      </c>
      <c r="L81" s="3">
        <f t="shared" si="9"/>
        <v>3.1973938040177669E-7</v>
      </c>
    </row>
    <row r="82" spans="4:12" x14ac:dyDescent="0.3">
      <c r="E82" t="s">
        <v>6</v>
      </c>
      <c r="F82">
        <v>0.82151394422310753</v>
      </c>
      <c r="G82" s="3">
        <v>4.9151022434989375</v>
      </c>
      <c r="H82" s="3">
        <f t="shared" si="5"/>
        <v>1.3653061787497047E-6</v>
      </c>
      <c r="I82" s="3">
        <f t="shared" si="6"/>
        <v>5.3992343845285978E-2</v>
      </c>
      <c r="J82" s="3">
        <f t="shared" si="7"/>
        <v>1.0466110437741301</v>
      </c>
      <c r="K82" s="3">
        <f t="shared" si="8"/>
        <v>2.6465687966929357E-5</v>
      </c>
      <c r="L82" s="3">
        <f t="shared" si="9"/>
        <v>2.8133032520326351E-7</v>
      </c>
    </row>
    <row r="83" spans="4:12" x14ac:dyDescent="0.3">
      <c r="E83" t="s">
        <v>7</v>
      </c>
      <c r="F83">
        <v>0.81445645987478654</v>
      </c>
      <c r="G83" s="3">
        <v>5.2625674161633276</v>
      </c>
      <c r="H83" s="3">
        <f t="shared" si="5"/>
        <v>1.461824282267591E-6</v>
      </c>
      <c r="I83" s="3">
        <f t="shared" si="6"/>
        <v>5.7809244928385795E-2</v>
      </c>
      <c r="J83" s="3">
        <f t="shared" si="7"/>
        <v>1.0496920053128109</v>
      </c>
      <c r="K83" s="3">
        <f t="shared" si="8"/>
        <v>2.6543596342926232E-5</v>
      </c>
      <c r="L83" s="3">
        <f t="shared" si="9"/>
        <v>3.146817744299231E-7</v>
      </c>
    </row>
    <row r="84" spans="4:12" x14ac:dyDescent="0.3">
      <c r="D84">
        <v>11</v>
      </c>
      <c r="E84" t="s">
        <v>4</v>
      </c>
      <c r="F84">
        <v>0.81605008537279455</v>
      </c>
      <c r="G84" s="3">
        <v>5.7111449388903717</v>
      </c>
      <c r="H84" s="3">
        <f t="shared" si="5"/>
        <v>1.5864291496917698E-6</v>
      </c>
      <c r="I84" s="3">
        <f t="shared" si="6"/>
        <v>6.2736864059886044E-2</v>
      </c>
      <c r="J84" s="3">
        <f t="shared" si="7"/>
        <v>1.0536418341264877</v>
      </c>
      <c r="K84" s="3">
        <f t="shared" si="8"/>
        <v>2.664347579434937E-5</v>
      </c>
      <c r="L84" s="3">
        <f t="shared" si="9"/>
        <v>3.3631207321575594E-7</v>
      </c>
    </row>
    <row r="85" spans="4:12" x14ac:dyDescent="0.3">
      <c r="E85" t="s">
        <v>5</v>
      </c>
      <c r="F85">
        <v>0.79271485486624926</v>
      </c>
      <c r="G85" s="3">
        <v>4.4581853499621973</v>
      </c>
      <c r="H85" s="3">
        <f t="shared" si="5"/>
        <v>1.2383848194339438E-6</v>
      </c>
      <c r="I85" s="3">
        <f t="shared" si="6"/>
        <v>4.8973116817570356E-2</v>
      </c>
      <c r="J85" s="3">
        <f t="shared" si="7"/>
        <v>1.0425294346189433</v>
      </c>
      <c r="K85" s="3">
        <f t="shared" si="8"/>
        <v>2.6362476181666132E-5</v>
      </c>
      <c r="L85" s="3">
        <f t="shared" si="9"/>
        <v>3.0861069076447828E-7</v>
      </c>
    </row>
    <row r="86" spans="4:12" x14ac:dyDescent="0.3">
      <c r="E86" t="s">
        <v>6</v>
      </c>
      <c r="F86">
        <v>0.81206602162777464</v>
      </c>
      <c r="G86" s="3">
        <v>4.3354830008806688</v>
      </c>
      <c r="H86" s="3">
        <f t="shared" si="5"/>
        <v>1.2043008335779636E-6</v>
      </c>
      <c r="I86" s="3">
        <f t="shared" si="6"/>
        <v>4.7625232868462916E-2</v>
      </c>
      <c r="J86" s="3">
        <f t="shared" si="7"/>
        <v>1.0414272486563194</v>
      </c>
      <c r="K86" s="3">
        <f t="shared" si="8"/>
        <v>2.6334605168894142E-5</v>
      </c>
      <c r="L86" s="3">
        <f t="shared" si="9"/>
        <v>2.659621847736276E-7</v>
      </c>
    </row>
    <row r="87" spans="4:12" x14ac:dyDescent="0.3">
      <c r="E87" t="s">
        <v>7</v>
      </c>
      <c r="F87">
        <v>0.79965850882185541</v>
      </c>
      <c r="G87" s="3">
        <v>4.2332310433127276</v>
      </c>
      <c r="H87" s="3">
        <f t="shared" si="5"/>
        <v>1.175897512031313E-6</v>
      </c>
      <c r="I87" s="3">
        <f t="shared" si="6"/>
        <v>4.6501996244206693E-2</v>
      </c>
      <c r="J87" s="3">
        <f t="shared" si="7"/>
        <v>1.0405067219985666</v>
      </c>
      <c r="K87" s="3">
        <f t="shared" si="8"/>
        <v>2.6311327780953085E-5</v>
      </c>
      <c r="L87" s="3">
        <f t="shared" si="9"/>
        <v>2.8143581857196581E-7</v>
      </c>
    </row>
    <row r="88" spans="4:12" x14ac:dyDescent="0.3">
      <c r="D88">
        <v>12</v>
      </c>
      <c r="E88" t="s">
        <v>4</v>
      </c>
      <c r="F88">
        <v>0.82151394422310753</v>
      </c>
      <c r="G88" s="3">
        <v>3.7492384441578119</v>
      </c>
      <c r="H88" s="3">
        <f t="shared" si="5"/>
        <v>1.0414551233771698E-6</v>
      </c>
      <c r="I88" s="3">
        <f t="shared" si="6"/>
        <v>4.118534288939403E-2</v>
      </c>
      <c r="J88" s="3">
        <f t="shared" si="7"/>
        <v>1.036123459288798</v>
      </c>
      <c r="K88" s="3">
        <f t="shared" si="8"/>
        <v>2.6200488072310713E-5</v>
      </c>
      <c r="L88" s="3">
        <f t="shared" si="9"/>
        <v>2.1727736017752466E-7</v>
      </c>
    </row>
    <row r="89" spans="4:12" x14ac:dyDescent="0.3">
      <c r="E89" t="s">
        <v>5</v>
      </c>
      <c r="F89">
        <v>0.81457029026750138</v>
      </c>
      <c r="G89" s="3">
        <v>3.9453349761158822</v>
      </c>
      <c r="H89" s="3">
        <f t="shared" si="5"/>
        <v>1.0959263822544118E-6</v>
      </c>
      <c r="I89" s="3">
        <f t="shared" si="6"/>
        <v>4.3339461126578688E-2</v>
      </c>
      <c r="J89" s="3">
        <f t="shared" si="7"/>
        <v>1.0379047048198755</v>
      </c>
      <c r="K89" s="3">
        <f t="shared" si="8"/>
        <v>2.6245530486776347E-5</v>
      </c>
      <c r="L89" s="3">
        <f t="shared" si="9"/>
        <v>2.3906055963546205E-7</v>
      </c>
    </row>
    <row r="90" spans="4:12" x14ac:dyDescent="0.3">
      <c r="E90" t="s">
        <v>6</v>
      </c>
      <c r="F90">
        <v>0.82606715993170177</v>
      </c>
      <c r="G90" s="3">
        <v>3.5174673403371464</v>
      </c>
      <c r="H90" s="3">
        <f t="shared" si="5"/>
        <v>9.7707426120476286E-7</v>
      </c>
      <c r="I90" s="3">
        <f t="shared" si="6"/>
        <v>3.86393398744133E-2</v>
      </c>
      <c r="J90" s="3">
        <f t="shared" si="7"/>
        <v>1.0340084623927599</v>
      </c>
      <c r="K90" s="3">
        <f t="shared" si="8"/>
        <v>2.6147006076076734E-5</v>
      </c>
      <c r="L90" s="3">
        <f t="shared" si="9"/>
        <v>1.9804043670491994E-7</v>
      </c>
    </row>
    <row r="91" spans="4:12" x14ac:dyDescent="0.3">
      <c r="E91" t="s">
        <v>7</v>
      </c>
      <c r="F91">
        <v>0.84177575412635175</v>
      </c>
      <c r="G91" s="3">
        <v>3.585214049302571</v>
      </c>
      <c r="H91" s="3">
        <f t="shared" si="5"/>
        <v>9.9589279147293647E-7</v>
      </c>
      <c r="I91" s="3">
        <f t="shared" si="6"/>
        <v>3.9383536723967313E-2</v>
      </c>
      <c r="J91" s="3">
        <f t="shared" si="7"/>
        <v>1.0346277862708897</v>
      </c>
      <c r="K91" s="3">
        <f t="shared" si="8"/>
        <v>2.6162666939399891E-5</v>
      </c>
      <c r="L91" s="3">
        <f t="shared" si="9"/>
        <v>1.8006725741881989E-7</v>
      </c>
    </row>
    <row r="92" spans="4:12" x14ac:dyDescent="0.3">
      <c r="D92">
        <v>14</v>
      </c>
      <c r="E92" t="s">
        <v>4</v>
      </c>
      <c r="F92">
        <v>0.83836084234490604</v>
      </c>
      <c r="G92" s="3">
        <v>3.6743302685012953</v>
      </c>
      <c r="H92" s="3">
        <f t="shared" si="5"/>
        <v>1.0206472968059153E-6</v>
      </c>
      <c r="I92" s="3">
        <f t="shared" si="6"/>
        <v>4.0362477407354623E-2</v>
      </c>
      <c r="J92" s="3">
        <f t="shared" si="7"/>
        <v>1.0354410622123411</v>
      </c>
      <c r="K92" s="3">
        <f t="shared" si="8"/>
        <v>2.6183232274942163E-5</v>
      </c>
      <c r="L92" s="3">
        <f t="shared" si="9"/>
        <v>1.8911382513387764E-7</v>
      </c>
    </row>
    <row r="93" spans="4:12" x14ac:dyDescent="0.3">
      <c r="E93" t="s">
        <v>5</v>
      </c>
      <c r="F93">
        <v>0.79624359704040981</v>
      </c>
      <c r="G93" s="3">
        <v>3.2081838911541163</v>
      </c>
      <c r="H93" s="3">
        <f t="shared" si="5"/>
        <v>8.9116219198725449E-7</v>
      </c>
      <c r="I93" s="3">
        <f t="shared" si="6"/>
        <v>3.5241864601943965E-2</v>
      </c>
      <c r="J93" s="3">
        <f t="shared" si="7"/>
        <v>1.0311690242863722</v>
      </c>
      <c r="K93" s="3">
        <f t="shared" si="8"/>
        <v>2.6075205111074416E-5</v>
      </c>
      <c r="L93" s="3">
        <f t="shared" si="9"/>
        <v>2.202519604277416E-7</v>
      </c>
    </row>
    <row r="94" spans="4:12" x14ac:dyDescent="0.3">
      <c r="E94" t="s">
        <v>6</v>
      </c>
      <c r="F94">
        <v>0.8083096186681844</v>
      </c>
      <c r="G94" s="3">
        <v>3.6131675984016582</v>
      </c>
      <c r="H94" s="3">
        <f t="shared" si="5"/>
        <v>1.0036576662226828E-6</v>
      </c>
      <c r="I94" s="3">
        <f t="shared" si="6"/>
        <v>3.969060615200419E-2</v>
      </c>
      <c r="J94" s="3">
        <f t="shared" si="7"/>
        <v>1.0348830613577467</v>
      </c>
      <c r="K94" s="3">
        <f t="shared" si="8"/>
        <v>2.6169122088936745E-5</v>
      </c>
      <c r="L94" s="3">
        <f t="shared" si="9"/>
        <v>2.2888850207492295E-7</v>
      </c>
    </row>
    <row r="95" spans="4:12" x14ac:dyDescent="0.3">
      <c r="E95" t="s">
        <v>7</v>
      </c>
      <c r="F95">
        <v>0.81605008537279455</v>
      </c>
      <c r="G95" s="3">
        <v>3.387948194084422</v>
      </c>
      <c r="H95" s="3">
        <f t="shared" si="5"/>
        <v>9.4109672057900614E-7</v>
      </c>
      <c r="I95" s="3">
        <f t="shared" si="6"/>
        <v>3.7216573483688786E-2</v>
      </c>
      <c r="J95" s="3">
        <f t="shared" si="7"/>
        <v>1.0328218208833748</v>
      </c>
      <c r="K95" s="3">
        <f t="shared" si="8"/>
        <v>2.6116999433109598E-5</v>
      </c>
      <c r="L95" s="3">
        <f t="shared" si="9"/>
        <v>2.0449317038828325E-7</v>
      </c>
    </row>
    <row r="96" spans="4:12" x14ac:dyDescent="0.3">
      <c r="F96">
        <v>0.80125213431986342</v>
      </c>
      <c r="G96" s="3">
        <v>3.276734828999289</v>
      </c>
      <c r="H96" s="3">
        <f t="shared" si="5"/>
        <v>9.1020411916646918E-7</v>
      </c>
      <c r="I96" s="3">
        <f t="shared" si="6"/>
        <v>3.5994895896857296E-2</v>
      </c>
      <c r="J96" s="3">
        <f t="shared" si="7"/>
        <v>1.031800107829717</v>
      </c>
      <c r="K96" s="3">
        <f t="shared" si="8"/>
        <v>2.6091163341439537E-5</v>
      </c>
      <c r="L96" s="3">
        <f t="shared" si="9"/>
        <v>2.1789682233687525E-7</v>
      </c>
    </row>
  </sheetData>
  <mergeCells count="3">
    <mergeCell ref="K10:M10"/>
    <mergeCell ref="E10:G10"/>
    <mergeCell ref="H10:J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8979C-14AA-4EA6-B7E6-3CF85606CFFC}">
  <dimension ref="A1:Z103"/>
  <sheetViews>
    <sheetView zoomScaleNormal="100" workbookViewId="0">
      <selection activeCell="A7" sqref="A7"/>
    </sheetView>
  </sheetViews>
  <sheetFormatPr defaultRowHeight="14.4" x14ac:dyDescent="0.3"/>
  <cols>
    <col min="1" max="1" width="90.5546875" bestFit="1" customWidth="1"/>
    <col min="2" max="2" width="10.21875" bestFit="1" customWidth="1"/>
    <col min="3" max="3" width="30.6640625" bestFit="1" customWidth="1"/>
    <col min="4" max="4" width="30.5546875" bestFit="1" customWidth="1"/>
    <col min="5" max="5" width="30.6640625" customWidth="1"/>
    <col min="6" max="6" width="14.21875" bestFit="1" customWidth="1"/>
    <col min="7" max="7" width="8.5546875" bestFit="1" customWidth="1"/>
    <col min="8" max="8" width="14.21875" bestFit="1" customWidth="1"/>
    <col min="10" max="10" width="30.6640625" bestFit="1" customWidth="1"/>
    <col min="11" max="11" width="8.21875" bestFit="1" customWidth="1"/>
    <col min="12" max="12" width="14.21875" bestFit="1" customWidth="1"/>
    <col min="13" max="13" width="8.21875" bestFit="1" customWidth="1"/>
    <col min="14" max="14" width="14.21875" bestFit="1" customWidth="1"/>
    <col min="16" max="16" width="46" bestFit="1" customWidth="1"/>
    <col min="17" max="17" width="8.5546875" bestFit="1" customWidth="1"/>
    <col min="18" max="18" width="14.21875" bestFit="1" customWidth="1"/>
    <col min="19" max="19" width="8.5546875" bestFit="1" customWidth="1"/>
    <col min="20" max="20" width="14.21875" bestFit="1" customWidth="1"/>
    <col min="22" max="22" width="28.88671875" bestFit="1" customWidth="1"/>
    <col min="23" max="23" width="8.5546875" bestFit="1" customWidth="1"/>
    <col min="24" max="24" width="14.21875" bestFit="1" customWidth="1"/>
    <col min="25" max="25" width="8.5546875" bestFit="1" customWidth="1"/>
    <col min="26" max="26" width="14.21875" bestFit="1" customWidth="1"/>
  </cols>
  <sheetData>
    <row r="1" spans="1:26" x14ac:dyDescent="0.3">
      <c r="A1" t="s">
        <v>49</v>
      </c>
    </row>
    <row r="2" spans="1:26" x14ac:dyDescent="0.3">
      <c r="A2" s="7" t="s">
        <v>53</v>
      </c>
    </row>
    <row r="3" spans="1:26" x14ac:dyDescent="0.3">
      <c r="A3" s="7"/>
    </row>
    <row r="4" spans="1:26" x14ac:dyDescent="0.3">
      <c r="A4" t="s">
        <v>50</v>
      </c>
    </row>
    <row r="5" spans="1:26" x14ac:dyDescent="0.3">
      <c r="A5" t="s">
        <v>51</v>
      </c>
    </row>
    <row r="6" spans="1:26" x14ac:dyDescent="0.3">
      <c r="A6" t="s">
        <v>52</v>
      </c>
    </row>
    <row r="7" spans="1:26" x14ac:dyDescent="0.3">
      <c r="A7" t="s">
        <v>104</v>
      </c>
    </row>
    <row r="8" spans="1:26" ht="18" x14ac:dyDescent="0.35">
      <c r="F8" s="5"/>
    </row>
    <row r="9" spans="1:26" x14ac:dyDescent="0.3">
      <c r="A9" t="s">
        <v>59</v>
      </c>
      <c r="B9" t="s">
        <v>54</v>
      </c>
      <c r="D9" s="6" t="s">
        <v>55</v>
      </c>
      <c r="E9" s="6"/>
      <c r="F9" s="6"/>
      <c r="G9" s="6"/>
      <c r="H9" s="6"/>
      <c r="J9" s="6" t="s">
        <v>66</v>
      </c>
      <c r="K9" s="6"/>
      <c r="L9" s="6"/>
      <c r="M9" s="6"/>
      <c r="N9" s="6"/>
      <c r="P9" s="6" t="s">
        <v>75</v>
      </c>
      <c r="Q9" s="6"/>
      <c r="R9" s="6"/>
      <c r="S9" s="6"/>
      <c r="T9" s="6"/>
      <c r="V9" s="6" t="s">
        <v>76</v>
      </c>
      <c r="W9" s="6"/>
      <c r="X9" s="6"/>
      <c r="Y9" s="6"/>
      <c r="Z9" s="6"/>
    </row>
    <row r="10" spans="1:26" x14ac:dyDescent="0.3">
      <c r="A10" t="s">
        <v>61</v>
      </c>
      <c r="E10" s="6" t="s">
        <v>63</v>
      </c>
      <c r="F10" s="6"/>
      <c r="G10" s="6" t="s">
        <v>64</v>
      </c>
      <c r="H10" s="6"/>
      <c r="K10" s="6" t="s">
        <v>63</v>
      </c>
      <c r="L10" s="6"/>
      <c r="M10" s="6" t="s">
        <v>64</v>
      </c>
      <c r="N10" s="6"/>
      <c r="Q10" s="6" t="s">
        <v>63</v>
      </c>
      <c r="R10" s="6"/>
      <c r="S10" s="6" t="s">
        <v>64</v>
      </c>
      <c r="T10" s="6"/>
      <c r="W10" s="6" t="s">
        <v>63</v>
      </c>
      <c r="X10" s="6"/>
      <c r="Y10" s="6" t="s">
        <v>64</v>
      </c>
      <c r="Z10" s="6"/>
    </row>
    <row r="11" spans="1:26" x14ac:dyDescent="0.3">
      <c r="A11" t="s">
        <v>60</v>
      </c>
      <c r="E11" t="s">
        <v>65</v>
      </c>
      <c r="F11" t="s">
        <v>10</v>
      </c>
      <c r="G11" t="s">
        <v>65</v>
      </c>
      <c r="H11" t="s">
        <v>10</v>
      </c>
      <c r="K11" t="s">
        <v>65</v>
      </c>
      <c r="L11" t="s">
        <v>10</v>
      </c>
      <c r="M11" t="s">
        <v>65</v>
      </c>
      <c r="N11" t="s">
        <v>10</v>
      </c>
      <c r="Q11" t="s">
        <v>65</v>
      </c>
      <c r="R11" t="s">
        <v>10</v>
      </c>
      <c r="S11" t="s">
        <v>65</v>
      </c>
      <c r="T11" t="s">
        <v>10</v>
      </c>
      <c r="W11" t="s">
        <v>65</v>
      </c>
      <c r="X11" t="s">
        <v>10</v>
      </c>
      <c r="Y11" t="s">
        <v>65</v>
      </c>
      <c r="Z11" t="s">
        <v>10</v>
      </c>
    </row>
    <row r="12" spans="1:26" x14ac:dyDescent="0.3">
      <c r="A12" t="s">
        <v>62</v>
      </c>
      <c r="D12" t="s">
        <v>68</v>
      </c>
      <c r="E12" s="4">
        <v>1.692015147E-9</v>
      </c>
      <c r="F12" s="4">
        <v>8.5802404529999998E-11</v>
      </c>
      <c r="G12" s="4">
        <v>1.3064647290000001E-9</v>
      </c>
      <c r="H12" s="4">
        <v>5.47991708E-11</v>
      </c>
      <c r="J12" t="s">
        <v>67</v>
      </c>
      <c r="K12" s="4">
        <v>7.5911179760000003E-11</v>
      </c>
      <c r="L12" s="4">
        <v>5.0107280220000002E-11</v>
      </c>
      <c r="M12" s="4">
        <v>2.0208816209999999E-10</v>
      </c>
      <c r="N12" s="4">
        <v>8.1399940740000005E-11</v>
      </c>
      <c r="P12" t="s">
        <v>67</v>
      </c>
      <c r="Q12" s="4">
        <v>7.5558509609999994E-11</v>
      </c>
      <c r="R12" s="4">
        <v>6.6817086290000003E-11</v>
      </c>
      <c r="S12" s="4">
        <v>2.0208827410000001E-10</v>
      </c>
      <c r="T12" s="4">
        <v>1.130075907E-10</v>
      </c>
      <c r="V12" t="s">
        <v>68</v>
      </c>
      <c r="W12" s="4">
        <v>1.262534421E-9</v>
      </c>
      <c r="X12" s="4">
        <v>6.9067087239999998E-11</v>
      </c>
      <c r="Y12" s="4">
        <v>1.001484904E-9</v>
      </c>
      <c r="Z12" s="4">
        <v>4.5996227600000003E-11</v>
      </c>
    </row>
    <row r="13" spans="1:26" x14ac:dyDescent="0.3">
      <c r="D13" t="s">
        <v>69</v>
      </c>
      <c r="E13" s="4">
        <v>6.5385773200000003E-6</v>
      </c>
      <c r="F13" s="4">
        <v>7.5401451300000003E-7</v>
      </c>
      <c r="G13" s="4">
        <v>3.9175266329999997E-6</v>
      </c>
      <c r="H13" s="4">
        <v>3.8581130369999999E-7</v>
      </c>
      <c r="J13" t="s">
        <v>70</v>
      </c>
      <c r="K13" s="4">
        <v>9.7544484220000003E-11</v>
      </c>
      <c r="L13" s="4">
        <v>4.8332500649999997E-11</v>
      </c>
      <c r="M13" s="4">
        <v>1.8405136870000001E-10</v>
      </c>
      <c r="N13" s="4">
        <v>4.8650472050000001E-11</v>
      </c>
      <c r="P13" t="s">
        <v>70</v>
      </c>
      <c r="Q13" s="4">
        <v>9.7209779380000002E-11</v>
      </c>
      <c r="R13" s="4">
        <v>6.3278486900000002E-11</v>
      </c>
      <c r="S13" s="4">
        <v>1.840514357E-10</v>
      </c>
      <c r="T13" s="4">
        <v>6.3937874099999998E-11</v>
      </c>
      <c r="V13" t="s">
        <v>69</v>
      </c>
      <c r="W13" s="4">
        <v>3.6169582789999998E-6</v>
      </c>
      <c r="X13" s="4">
        <v>4.3085166570000002E-7</v>
      </c>
      <c r="Y13" s="4">
        <v>2.275821566E-6</v>
      </c>
      <c r="Z13" s="4">
        <v>2.317406148E-7</v>
      </c>
    </row>
    <row r="14" spans="1:26" x14ac:dyDescent="0.3">
      <c r="D14" t="s">
        <v>56</v>
      </c>
      <c r="E14" s="4">
        <v>2.0263493189999999</v>
      </c>
      <c r="F14" s="4"/>
      <c r="G14" s="4">
        <v>1.6312443649999999</v>
      </c>
      <c r="H14" s="4"/>
      <c r="J14" t="s">
        <v>71</v>
      </c>
      <c r="K14" s="4">
        <v>2.399064299E-25</v>
      </c>
      <c r="L14" s="4"/>
      <c r="M14" s="4">
        <v>7.6252934139999997E-25</v>
      </c>
      <c r="N14" s="4"/>
      <c r="P14" t="s">
        <v>72</v>
      </c>
      <c r="Q14" s="4">
        <v>1.702408605E-6</v>
      </c>
      <c r="R14" s="4">
        <v>9.9816347989999999E-8</v>
      </c>
      <c r="S14" s="4">
        <v>1.862774163E-6</v>
      </c>
      <c r="T14" s="4">
        <v>9.8960244149999998E-8</v>
      </c>
      <c r="V14" t="s">
        <v>73</v>
      </c>
      <c r="W14" s="4">
        <v>6.5352780529999999</v>
      </c>
      <c r="X14" s="4">
        <v>1.3322956130000001</v>
      </c>
      <c r="Y14" s="4">
        <v>8.7895916249999999</v>
      </c>
      <c r="Z14" s="4">
        <v>1.6863618419999999</v>
      </c>
    </row>
    <row r="15" spans="1:26" x14ac:dyDescent="0.3">
      <c r="D15" t="s">
        <v>57</v>
      </c>
      <c r="E15" s="4">
        <v>2.2572425740000002</v>
      </c>
      <c r="F15" s="4"/>
      <c r="G15" s="4">
        <v>1.8342125410000001</v>
      </c>
      <c r="H15" s="4"/>
      <c r="J15" t="s">
        <v>72</v>
      </c>
      <c r="K15" s="4">
        <v>1.7023665529999999E-6</v>
      </c>
      <c r="L15" s="4">
        <v>9.932774731E-8</v>
      </c>
      <c r="M15" s="4">
        <v>1.8627741549999999E-6</v>
      </c>
      <c r="N15" s="4">
        <v>9.8475563740000002E-8</v>
      </c>
      <c r="P15" t="s">
        <v>73</v>
      </c>
      <c r="Q15" s="4">
        <v>1.2637964240000001E-5</v>
      </c>
      <c r="R15" s="4">
        <v>1.2736362859999999</v>
      </c>
      <c r="S15" s="4">
        <v>3.0584312810000001E-12</v>
      </c>
      <c r="T15" s="4">
        <v>1.9309385459999999</v>
      </c>
      <c r="V15" t="s">
        <v>56</v>
      </c>
      <c r="W15" s="4">
        <v>1.2364459649999999</v>
      </c>
      <c r="X15" s="4"/>
      <c r="Y15" s="4">
        <v>0.99644108389999997</v>
      </c>
      <c r="Z15" s="4"/>
    </row>
    <row r="16" spans="1:26" x14ac:dyDescent="0.3">
      <c r="D16" t="s">
        <v>58</v>
      </c>
      <c r="E16" s="4">
        <v>2.1556907649999998E-2</v>
      </c>
      <c r="F16" s="4"/>
      <c r="G16" s="4">
        <v>1.7353663460000002E-2</v>
      </c>
      <c r="H16" s="4"/>
      <c r="J16" t="s">
        <v>56</v>
      </c>
      <c r="K16" s="4">
        <v>0.17655868699999999</v>
      </c>
      <c r="L16" s="4"/>
      <c r="M16" s="4">
        <v>0.16932376939999999</v>
      </c>
      <c r="N16" s="4"/>
      <c r="P16" t="s">
        <v>74</v>
      </c>
      <c r="Q16" s="4">
        <v>2.7177880889725116E-6</v>
      </c>
      <c r="R16" s="4">
        <v>0.27389486645474609</v>
      </c>
      <c r="S16" s="4">
        <v>6.5771416571461502E-13</v>
      </c>
      <c r="T16" s="4">
        <v>0.41524739912198855</v>
      </c>
      <c r="V16" t="s">
        <v>57</v>
      </c>
      <c r="W16" s="4">
        <v>1.3950201440000001</v>
      </c>
      <c r="X16" s="4"/>
      <c r="Y16" s="4">
        <v>1.1345879619999999</v>
      </c>
      <c r="Z16" s="4"/>
    </row>
    <row r="17" spans="2:26" x14ac:dyDescent="0.3">
      <c r="J17" t="s">
        <v>57</v>
      </c>
      <c r="K17" s="4">
        <v>0.24239148620000001</v>
      </c>
      <c r="L17" s="4"/>
      <c r="M17" s="4">
        <v>0.23454170329999999</v>
      </c>
      <c r="N17" s="4"/>
      <c r="P17" t="s">
        <v>56</v>
      </c>
      <c r="Q17" s="4">
        <v>0.1765623992</v>
      </c>
      <c r="R17" s="4"/>
      <c r="S17" s="4">
        <v>0.16932376939999999</v>
      </c>
      <c r="T17" s="4"/>
      <c r="V17" t="s">
        <v>58</v>
      </c>
      <c r="W17" s="4">
        <v>1.3295117909999999E-2</v>
      </c>
      <c r="X17" s="4"/>
      <c r="Y17" s="4">
        <v>1.071442026E-2</v>
      </c>
      <c r="Z17" s="4"/>
    </row>
    <row r="18" spans="2:26" x14ac:dyDescent="0.3">
      <c r="J18" t="s">
        <v>58</v>
      </c>
      <c r="K18" s="4">
        <v>1.919116163E-3</v>
      </c>
      <c r="L18" s="4"/>
      <c r="M18" s="4">
        <v>1.8404757540000001E-3</v>
      </c>
      <c r="N18" s="4"/>
      <c r="P18" t="s">
        <v>57</v>
      </c>
      <c r="Q18" s="4">
        <v>0.2423955132</v>
      </c>
      <c r="R18" s="4"/>
      <c r="S18" s="4">
        <v>0.23454170329999999</v>
      </c>
      <c r="T18" s="4"/>
    </row>
    <row r="19" spans="2:26" x14ac:dyDescent="0.3">
      <c r="P19" t="s">
        <v>58</v>
      </c>
      <c r="Q19" s="4">
        <v>1.9402461449999999E-3</v>
      </c>
      <c r="R19" s="4"/>
      <c r="S19" s="4">
        <v>1.8607007620000001E-3</v>
      </c>
      <c r="T19" s="4"/>
    </row>
    <row r="21" spans="2:26" x14ac:dyDescent="0.3">
      <c r="B21" t="s">
        <v>77</v>
      </c>
      <c r="D21" s="6" t="s">
        <v>55</v>
      </c>
      <c r="E21" s="6"/>
      <c r="F21" s="6"/>
      <c r="G21" s="6"/>
      <c r="H21" s="6"/>
      <c r="J21" s="6" t="s">
        <v>66</v>
      </c>
      <c r="K21" s="6"/>
      <c r="L21" s="6"/>
      <c r="M21" s="6"/>
      <c r="N21" s="6"/>
      <c r="P21" s="6" t="s">
        <v>75</v>
      </c>
      <c r="Q21" s="6"/>
      <c r="R21" s="6"/>
      <c r="S21" s="6"/>
      <c r="T21" s="6"/>
      <c r="V21" s="6" t="s">
        <v>76</v>
      </c>
      <c r="W21" s="6"/>
      <c r="X21" s="6"/>
      <c r="Y21" s="6"/>
      <c r="Z21" s="6"/>
    </row>
    <row r="22" spans="2:26" x14ac:dyDescent="0.3">
      <c r="E22" s="6" t="s">
        <v>63</v>
      </c>
      <c r="F22" s="6"/>
      <c r="G22" s="6" t="s">
        <v>64</v>
      </c>
      <c r="H22" s="6"/>
      <c r="K22" s="6" t="s">
        <v>63</v>
      </c>
      <c r="L22" s="6"/>
      <c r="M22" s="6" t="s">
        <v>64</v>
      </c>
      <c r="N22" s="6"/>
      <c r="Q22" s="6" t="s">
        <v>63</v>
      </c>
      <c r="R22" s="6"/>
      <c r="S22" s="6" t="s">
        <v>64</v>
      </c>
      <c r="T22" s="6"/>
      <c r="W22" s="6" t="s">
        <v>63</v>
      </c>
      <c r="X22" s="6"/>
      <c r="Y22" s="6" t="s">
        <v>64</v>
      </c>
      <c r="Z22" s="6"/>
    </row>
    <row r="23" spans="2:26" x14ac:dyDescent="0.3">
      <c r="E23" t="s">
        <v>65</v>
      </c>
      <c r="F23" t="s">
        <v>10</v>
      </c>
      <c r="G23" t="s">
        <v>65</v>
      </c>
      <c r="H23" t="s">
        <v>10</v>
      </c>
      <c r="K23" t="s">
        <v>65</v>
      </c>
      <c r="L23" t="s">
        <v>10</v>
      </c>
      <c r="M23" t="s">
        <v>65</v>
      </c>
      <c r="N23" t="s">
        <v>10</v>
      </c>
      <c r="Q23" t="s">
        <v>65</v>
      </c>
      <c r="R23" t="s">
        <v>10</v>
      </c>
      <c r="S23" t="s">
        <v>65</v>
      </c>
      <c r="T23" t="s">
        <v>10</v>
      </c>
      <c r="W23" t="s">
        <v>65</v>
      </c>
      <c r="X23" t="s">
        <v>10</v>
      </c>
      <c r="Y23" t="s">
        <v>65</v>
      </c>
      <c r="Z23" t="s">
        <v>10</v>
      </c>
    </row>
    <row r="24" spans="2:26" x14ac:dyDescent="0.3">
      <c r="D24" t="s">
        <v>68</v>
      </c>
      <c r="E24" s="4">
        <v>7.4001870390000004E-10</v>
      </c>
      <c r="F24" s="4">
        <v>3.2734963040000001E-11</v>
      </c>
      <c r="G24" s="4">
        <v>6.5025452959999998E-10</v>
      </c>
      <c r="H24" s="4">
        <v>2.2354267170000001E-11</v>
      </c>
      <c r="J24" t="s">
        <v>67</v>
      </c>
      <c r="K24" s="4">
        <v>2.207199574E-10</v>
      </c>
      <c r="L24" s="4">
        <v>6.2632132729999994E-11</v>
      </c>
      <c r="M24" s="4">
        <v>3.6084824119999998E-10</v>
      </c>
      <c r="N24" s="4">
        <v>5.8332278789999998E-11</v>
      </c>
      <c r="P24" t="s">
        <v>67</v>
      </c>
      <c r="Q24" s="4">
        <v>2.7881166289999999E-10</v>
      </c>
      <c r="R24" s="4">
        <v>6.1701354350000006E-11</v>
      </c>
      <c r="S24" s="4">
        <v>4.0361940220000002E-10</v>
      </c>
      <c r="T24" s="4">
        <v>4.966875276E-11</v>
      </c>
      <c r="V24" t="s">
        <v>68</v>
      </c>
      <c r="W24" s="4">
        <v>5.3493478849999995E-10</v>
      </c>
      <c r="X24" s="4">
        <v>1.769490866E-11</v>
      </c>
      <c r="Y24" s="4">
        <v>5.2673155020000005E-10</v>
      </c>
      <c r="Z24" s="4">
        <v>1.6539616180000001E-11</v>
      </c>
    </row>
    <row r="25" spans="2:26" x14ac:dyDescent="0.3">
      <c r="D25" t="s">
        <v>69</v>
      </c>
      <c r="E25" s="4">
        <v>1.8657360059999999E-6</v>
      </c>
      <c r="F25" s="4">
        <v>1.927707901E-7</v>
      </c>
      <c r="G25" s="4">
        <v>1.4396549199999999E-6</v>
      </c>
      <c r="H25" s="4">
        <v>1.2051116870000001E-7</v>
      </c>
      <c r="J25" t="s">
        <v>70</v>
      </c>
      <c r="K25" s="4">
        <v>1.4511877159999999E-10</v>
      </c>
      <c r="L25" s="4">
        <v>2.0575238299999999E-11</v>
      </c>
      <c r="M25" s="4">
        <v>1.625628873E-10</v>
      </c>
      <c r="N25" s="4">
        <v>5.3600709040000002E-12</v>
      </c>
      <c r="P25" t="s">
        <v>70</v>
      </c>
      <c r="Q25" s="4">
        <v>1.5510431270000001E-10</v>
      </c>
      <c r="R25" s="4">
        <v>1.2363766570000001E-11</v>
      </c>
      <c r="S25" s="4">
        <v>1.526627702E-10</v>
      </c>
      <c r="T25" s="4">
        <v>7.2104348450000001E-12</v>
      </c>
      <c r="V25" t="s">
        <v>69</v>
      </c>
      <c r="W25" s="4">
        <v>9.6445276649999996E-7</v>
      </c>
      <c r="X25" s="4">
        <v>7.5482566589999994E-8</v>
      </c>
      <c r="Y25" s="4">
        <v>9.3636089369999995E-7</v>
      </c>
      <c r="Z25" s="4">
        <v>6.9103683549999996E-8</v>
      </c>
    </row>
    <row r="26" spans="2:26" x14ac:dyDescent="0.3">
      <c r="D26" t="s">
        <v>56</v>
      </c>
      <c r="E26" s="4">
        <v>1.675341618</v>
      </c>
      <c r="F26" s="4"/>
      <c r="G26" s="4">
        <v>1.3267656809999999</v>
      </c>
      <c r="H26" s="4"/>
      <c r="J26" t="s">
        <v>71</v>
      </c>
      <c r="K26" s="4">
        <v>2.8308354980000001E-25</v>
      </c>
      <c r="L26" s="4"/>
      <c r="M26" s="4">
        <v>6.1469957080000003E-25</v>
      </c>
      <c r="N26" s="4"/>
      <c r="P26" t="s">
        <v>72</v>
      </c>
      <c r="Q26" s="4">
        <v>1.0192511200000001E-6</v>
      </c>
      <c r="R26" s="4">
        <v>1.057880385E-7</v>
      </c>
      <c r="S26" s="4">
        <v>1.056476681E-6</v>
      </c>
      <c r="T26" s="4">
        <v>1.0321240749999999E-7</v>
      </c>
      <c r="V26" t="s">
        <v>73</v>
      </c>
      <c r="W26">
        <v>6.5433882219999999</v>
      </c>
      <c r="X26">
        <v>1.4034498799999999</v>
      </c>
      <c r="Y26">
        <v>7.397668479</v>
      </c>
      <c r="Z26">
        <v>1.461379931</v>
      </c>
    </row>
    <row r="27" spans="2:26" x14ac:dyDescent="0.3">
      <c r="D27" t="s">
        <v>57</v>
      </c>
      <c r="E27" s="4">
        <v>1.8586971400000001</v>
      </c>
      <c r="F27" s="4"/>
      <c r="G27" s="4">
        <v>1.480009573</v>
      </c>
      <c r="H27" s="4"/>
      <c r="J27" t="s">
        <v>72</v>
      </c>
      <c r="K27" s="4">
        <v>9.8119979689999995E-7</v>
      </c>
      <c r="L27" s="4">
        <v>1.181071918E-7</v>
      </c>
      <c r="M27" s="4">
        <v>1.096036169E-6</v>
      </c>
      <c r="N27" s="4">
        <v>1.1815602410000001E-7</v>
      </c>
      <c r="P27" t="s">
        <v>73</v>
      </c>
      <c r="Q27" s="4">
        <v>2.6731892359999998</v>
      </c>
      <c r="R27" s="4">
        <v>0.86261942830000005</v>
      </c>
      <c r="S27" s="4">
        <v>3.259621535</v>
      </c>
      <c r="T27" s="4">
        <v>0.9796667027</v>
      </c>
      <c r="V27" t="s">
        <v>56</v>
      </c>
      <c r="W27" s="4">
        <v>0.93979037080000005</v>
      </c>
      <c r="X27" s="4"/>
      <c r="Y27" s="4">
        <v>0.79417307420000005</v>
      </c>
    </row>
    <row r="28" spans="2:26" x14ac:dyDescent="0.3">
      <c r="D28" t="s">
        <v>58</v>
      </c>
      <c r="E28" s="4">
        <v>1.7822783169999998E-2</v>
      </c>
      <c r="F28" s="4"/>
      <c r="G28" s="4">
        <v>1.4114528520000001E-2</v>
      </c>
      <c r="H28" s="4"/>
      <c r="J28" t="s">
        <v>56</v>
      </c>
      <c r="K28" s="4">
        <v>0.29993156370000001</v>
      </c>
      <c r="L28" s="4"/>
      <c r="M28" s="4">
        <v>0.2980161938</v>
      </c>
      <c r="P28" t="s">
        <v>74</v>
      </c>
      <c r="Q28" s="4">
        <v>0.35300602326406105</v>
      </c>
      <c r="R28" s="4">
        <v>0.11539137420644942</v>
      </c>
      <c r="S28" s="4">
        <v>0.43044690586066853</v>
      </c>
      <c r="T28" s="4">
        <v>0.13130336358862846</v>
      </c>
      <c r="V28" t="s">
        <v>57</v>
      </c>
      <c r="W28" s="4">
        <v>1.056275936</v>
      </c>
      <c r="X28" s="4"/>
      <c r="Y28" s="4">
        <v>0.89839010500000005</v>
      </c>
      <c r="Z28" s="4"/>
    </row>
    <row r="29" spans="2:26" x14ac:dyDescent="0.3">
      <c r="J29" t="s">
        <v>57</v>
      </c>
      <c r="K29" s="4">
        <v>0.3620132425</v>
      </c>
      <c r="L29" s="4"/>
      <c r="M29" s="4">
        <v>0.35989658899999999</v>
      </c>
      <c r="N29" s="4"/>
      <c r="P29" t="s">
        <v>56</v>
      </c>
      <c r="Q29" s="4">
        <v>0.2308398357</v>
      </c>
      <c r="R29" s="4"/>
      <c r="S29" s="4">
        <v>0.21756581729999999</v>
      </c>
      <c r="V29" t="s">
        <v>58</v>
      </c>
      <c r="W29" s="4">
        <v>1.01052728E-2</v>
      </c>
      <c r="X29" s="4"/>
      <c r="Y29" s="4">
        <v>8.5394954220000003E-3</v>
      </c>
      <c r="Z29" s="4"/>
    </row>
    <row r="30" spans="2:26" x14ac:dyDescent="0.3">
      <c r="J30" t="s">
        <v>58</v>
      </c>
      <c r="K30" s="4">
        <v>3.2601256929999998E-3</v>
      </c>
      <c r="L30" s="4"/>
      <c r="M30" s="4">
        <v>3.2393064539999999E-3</v>
      </c>
      <c r="N30" s="4"/>
      <c r="P30" t="s">
        <v>57</v>
      </c>
      <c r="Q30" s="4">
        <v>0.2870066047</v>
      </c>
      <c r="R30" s="4"/>
      <c r="S30" s="4">
        <v>0.27259791859999999</v>
      </c>
      <c r="T30" s="4"/>
    </row>
    <row r="31" spans="2:26" x14ac:dyDescent="0.3">
      <c r="P31" t="s">
        <v>58</v>
      </c>
      <c r="Q31" s="4">
        <v>2.5367014909999999E-3</v>
      </c>
      <c r="R31" s="4"/>
      <c r="S31" s="4">
        <v>2.390833158E-3</v>
      </c>
      <c r="T31" s="4"/>
    </row>
    <row r="33" spans="2:26" x14ac:dyDescent="0.3">
      <c r="B33" t="s">
        <v>78</v>
      </c>
      <c r="D33" s="6" t="s">
        <v>55</v>
      </c>
      <c r="E33" s="6"/>
      <c r="F33" s="6"/>
      <c r="G33" s="6"/>
      <c r="H33" s="6"/>
      <c r="J33" s="6" t="s">
        <v>66</v>
      </c>
      <c r="K33" s="6"/>
      <c r="L33" s="6"/>
      <c r="M33" s="6"/>
      <c r="N33" s="6"/>
      <c r="P33" s="6" t="s">
        <v>75</v>
      </c>
      <c r="Q33" s="6"/>
      <c r="R33" s="6"/>
      <c r="S33" s="6"/>
      <c r="T33" s="6"/>
      <c r="V33" s="6" t="s">
        <v>76</v>
      </c>
      <c r="W33" s="6"/>
      <c r="X33" s="6"/>
      <c r="Y33" s="6"/>
      <c r="Z33" s="6"/>
    </row>
    <row r="34" spans="2:26" x14ac:dyDescent="0.3">
      <c r="E34" s="6" t="s">
        <v>63</v>
      </c>
      <c r="F34" s="6"/>
      <c r="G34" s="6" t="s">
        <v>64</v>
      </c>
      <c r="H34" s="6"/>
      <c r="K34" s="6" t="s">
        <v>63</v>
      </c>
      <c r="L34" s="6"/>
      <c r="M34" s="6" t="s">
        <v>64</v>
      </c>
      <c r="N34" s="6"/>
      <c r="Q34" s="6" t="s">
        <v>63</v>
      </c>
      <c r="R34" s="6"/>
      <c r="S34" s="6" t="s">
        <v>64</v>
      </c>
      <c r="T34" s="6"/>
      <c r="W34" s="6" t="s">
        <v>63</v>
      </c>
      <c r="X34" s="6"/>
      <c r="Y34" s="6" t="s">
        <v>64</v>
      </c>
      <c r="Z34" s="6"/>
    </row>
    <row r="35" spans="2:26" x14ac:dyDescent="0.3">
      <c r="E35" t="s">
        <v>65</v>
      </c>
      <c r="F35" t="s">
        <v>10</v>
      </c>
      <c r="G35" t="s">
        <v>65</v>
      </c>
      <c r="H35" t="s">
        <v>10</v>
      </c>
      <c r="K35" t="s">
        <v>65</v>
      </c>
      <c r="L35" t="s">
        <v>10</v>
      </c>
      <c r="M35" t="s">
        <v>65</v>
      </c>
      <c r="N35" t="s">
        <v>10</v>
      </c>
      <c r="Q35" t="s">
        <v>65</v>
      </c>
      <c r="R35" t="s">
        <v>10</v>
      </c>
      <c r="S35" t="s">
        <v>65</v>
      </c>
      <c r="T35" t="s">
        <v>10</v>
      </c>
      <c r="W35" t="s">
        <v>65</v>
      </c>
      <c r="X35" t="s">
        <v>10</v>
      </c>
      <c r="Y35" t="s">
        <v>65</v>
      </c>
      <c r="Z35" t="s">
        <v>10</v>
      </c>
    </row>
    <row r="36" spans="2:26" x14ac:dyDescent="0.3">
      <c r="D36" t="s">
        <v>68</v>
      </c>
      <c r="E36" s="4">
        <v>5.1523373299999999E-10</v>
      </c>
      <c r="F36" s="4">
        <v>6.4403293959999997E-12</v>
      </c>
      <c r="G36" s="4">
        <v>5.0465785170000002E-10</v>
      </c>
      <c r="H36" s="4">
        <v>5.8430524610000001E-12</v>
      </c>
      <c r="J36" t="s">
        <v>67</v>
      </c>
      <c r="K36" s="4">
        <v>4.1962743049999998E-10</v>
      </c>
      <c r="L36" s="4">
        <v>2.798677433E-11</v>
      </c>
      <c r="M36" s="4">
        <v>4.7189925770000001E-10</v>
      </c>
      <c r="N36" s="4">
        <v>2.0575746010000001E-11</v>
      </c>
      <c r="P36" t="s">
        <v>67</v>
      </c>
      <c r="Q36" s="4">
        <v>4.2906904919999998E-10</v>
      </c>
      <c r="R36" s="4">
        <v>2.6265698809999998E-11</v>
      </c>
      <c r="S36" s="4">
        <v>4.7733253819999997E-10</v>
      </c>
      <c r="T36" s="4">
        <v>1.8432064339999999E-11</v>
      </c>
      <c r="V36" t="s">
        <v>68</v>
      </c>
      <c r="W36" s="4">
        <v>5.1142640570000001E-10</v>
      </c>
      <c r="X36" s="4">
        <v>5.7284174879999997E-12</v>
      </c>
      <c r="Y36" s="4">
        <v>4.9987165639999996E-10</v>
      </c>
      <c r="Z36" s="4">
        <v>5.0735052710000001E-12</v>
      </c>
    </row>
    <row r="37" spans="2:26" x14ac:dyDescent="0.3">
      <c r="D37" t="s">
        <v>69</v>
      </c>
      <c r="E37" s="4">
        <v>1.0266875970000001E-6</v>
      </c>
      <c r="F37" s="4">
        <v>3.2588395799999998E-8</v>
      </c>
      <c r="G37" s="4">
        <v>9.8479381469999998E-7</v>
      </c>
      <c r="H37" s="4">
        <v>2.9208836710000001E-8</v>
      </c>
      <c r="J37" t="s">
        <v>70</v>
      </c>
      <c r="K37" s="4">
        <v>1.2426960569999999E-10</v>
      </c>
      <c r="L37" s="4">
        <v>8.2731532040000002E-12</v>
      </c>
      <c r="M37" s="4">
        <v>9.4520986210000001E-11</v>
      </c>
      <c r="N37" s="4">
        <v>1.2563445580000001E-11</v>
      </c>
      <c r="P37" t="s">
        <v>70</v>
      </c>
      <c r="Q37" s="4">
        <v>1.183349718E-10</v>
      </c>
      <c r="R37" s="4">
        <v>9.5547854420000004E-12</v>
      </c>
      <c r="S37" s="4">
        <v>8.5833757370000001E-11</v>
      </c>
      <c r="T37" s="4">
        <v>1.3923274440000001E-11</v>
      </c>
      <c r="V37" t="s">
        <v>69</v>
      </c>
      <c r="W37" s="4">
        <v>1.0115710100000001E-6</v>
      </c>
      <c r="X37" s="4">
        <v>2.8447051479999998E-8</v>
      </c>
      <c r="Y37" s="4">
        <v>9.6598242149999997E-7</v>
      </c>
      <c r="Z37" s="4">
        <v>2.4749786400000001E-8</v>
      </c>
    </row>
    <row r="38" spans="2:26" x14ac:dyDescent="0.3">
      <c r="D38" t="s">
        <v>56</v>
      </c>
      <c r="E38" s="4">
        <v>0.1739178086</v>
      </c>
      <c r="F38" s="4"/>
      <c r="G38" s="4">
        <v>0.15010699420000001</v>
      </c>
      <c r="H38" s="4"/>
      <c r="J38" t="s">
        <v>71</v>
      </c>
      <c r="K38" s="4">
        <v>6.5081014610000004E-25</v>
      </c>
      <c r="L38" s="4"/>
      <c r="M38" s="4">
        <v>7.8015424270000001E-25</v>
      </c>
      <c r="N38" s="4"/>
      <c r="P38" t="s">
        <v>72</v>
      </c>
      <c r="Q38" s="4">
        <v>1.0450655229999999E-6</v>
      </c>
      <c r="R38" s="4">
        <v>6.0843962770000006E-8</v>
      </c>
      <c r="S38" s="4">
        <v>1.0444877070000001E-6</v>
      </c>
      <c r="T38" s="4">
        <v>6.4127758879999998E-8</v>
      </c>
      <c r="V38" t="s">
        <v>73</v>
      </c>
      <c r="W38" s="4">
        <v>1.7678663800000001</v>
      </c>
      <c r="X38" s="4">
        <v>0.60267764690000003</v>
      </c>
      <c r="Y38" s="4">
        <v>2.0069375570000001</v>
      </c>
      <c r="Z38" s="4">
        <v>0.61050986630000004</v>
      </c>
    </row>
    <row r="39" spans="2:26" x14ac:dyDescent="0.3">
      <c r="D39" t="s">
        <v>57</v>
      </c>
      <c r="E39" s="4">
        <v>0.24308981029999999</v>
      </c>
      <c r="F39" s="4"/>
      <c r="G39" s="4">
        <v>0.21724655740000001</v>
      </c>
      <c r="H39" s="4"/>
      <c r="J39" t="s">
        <v>72</v>
      </c>
      <c r="K39" s="4">
        <v>1.0450855540000001E-6</v>
      </c>
      <c r="L39" s="4">
        <v>6.5410936499999997E-8</v>
      </c>
      <c r="M39" s="4">
        <v>1.0444760469999999E-6</v>
      </c>
      <c r="N39" s="4">
        <v>6.9123375269999997E-8</v>
      </c>
      <c r="P39" t="s">
        <v>73</v>
      </c>
      <c r="Q39" s="4">
        <v>1.030727548</v>
      </c>
      <c r="R39" s="4">
        <v>0.46586920230000001</v>
      </c>
      <c r="S39" s="4">
        <v>1.213986078</v>
      </c>
      <c r="T39" s="4">
        <v>0.5536662269</v>
      </c>
      <c r="V39" t="s">
        <v>56</v>
      </c>
      <c r="W39" s="4">
        <v>0.1187981359</v>
      </c>
      <c r="X39" s="4"/>
      <c r="Y39" s="4">
        <v>9.2119665470000001E-2</v>
      </c>
    </row>
    <row r="40" spans="2:26" x14ac:dyDescent="0.3">
      <c r="D40" t="s">
        <v>58</v>
      </c>
      <c r="E40" s="4">
        <v>1.8501894530000001E-3</v>
      </c>
      <c r="F40" s="4"/>
      <c r="G40" s="4">
        <v>1.596882917E-3</v>
      </c>
      <c r="H40" s="4"/>
      <c r="J40" t="s">
        <v>56</v>
      </c>
      <c r="K40" s="4">
        <v>5.1863592950000002E-2</v>
      </c>
      <c r="L40" s="4"/>
      <c r="M40" s="4">
        <v>6.3765512969999993E-2</v>
      </c>
      <c r="P40" t="s">
        <v>74</v>
      </c>
      <c r="Q40" s="4">
        <v>0.11611862531341677</v>
      </c>
      <c r="R40" s="4">
        <v>5.291698132903748E-2</v>
      </c>
      <c r="S40" s="4">
        <v>0.13676397298249601</v>
      </c>
      <c r="T40" s="4">
        <v>6.2880469683838425E-2</v>
      </c>
      <c r="V40" t="s">
        <v>57</v>
      </c>
      <c r="W40" s="4">
        <v>0.18328117229999999</v>
      </c>
      <c r="X40" s="4"/>
      <c r="Y40" s="4">
        <v>0.15432071410000001</v>
      </c>
      <c r="Z40" s="4"/>
    </row>
    <row r="41" spans="2:26" x14ac:dyDescent="0.3">
      <c r="J41" t="s">
        <v>57</v>
      </c>
      <c r="K41" s="4">
        <v>0.110637955</v>
      </c>
      <c r="L41" s="4"/>
      <c r="M41" s="4">
        <v>0.12356345169999999</v>
      </c>
      <c r="N41" s="4"/>
      <c r="P41" t="s">
        <v>56</v>
      </c>
      <c r="Q41" s="4">
        <v>3.726291927E-2</v>
      </c>
      <c r="R41" s="4"/>
      <c r="S41" s="4">
        <v>4.694557161E-2</v>
      </c>
      <c r="T41" s="4"/>
      <c r="V41" t="s">
        <v>58</v>
      </c>
      <c r="W41" s="4">
        <v>1.2773993100000001E-3</v>
      </c>
      <c r="X41" s="4"/>
      <c r="Y41" s="4">
        <v>9.9053403739999993E-4</v>
      </c>
      <c r="Z41" s="4"/>
    </row>
    <row r="42" spans="2:26" x14ac:dyDescent="0.3">
      <c r="J42" t="s">
        <v>58</v>
      </c>
      <c r="K42" s="4">
        <v>5.637347059E-4</v>
      </c>
      <c r="L42" s="4"/>
      <c r="M42" s="4">
        <v>6.9310340179999999E-4</v>
      </c>
      <c r="N42" s="4"/>
      <c r="P42" t="s">
        <v>57</v>
      </c>
      <c r="Q42" s="4">
        <v>9.4795216850000003E-2</v>
      </c>
      <c r="R42" s="4"/>
      <c r="S42" s="4">
        <v>0.1053123656</v>
      </c>
      <c r="T42" s="4"/>
    </row>
    <row r="43" spans="2:26" x14ac:dyDescent="0.3">
      <c r="N43" s="4"/>
      <c r="P43" t="s">
        <v>58</v>
      </c>
      <c r="Q43" s="4">
        <v>4.0948262929999999E-4</v>
      </c>
      <c r="R43" s="4"/>
      <c r="S43" s="4">
        <v>5.1588540229999995E-4</v>
      </c>
      <c r="T43" s="4"/>
    </row>
    <row r="45" spans="2:26" x14ac:dyDescent="0.3">
      <c r="B45" t="s">
        <v>79</v>
      </c>
      <c r="D45" s="6" t="s">
        <v>55</v>
      </c>
      <c r="E45" s="6"/>
      <c r="F45" s="6"/>
      <c r="G45" s="6"/>
      <c r="H45" s="6"/>
      <c r="J45" s="6" t="s">
        <v>66</v>
      </c>
      <c r="K45" s="6"/>
      <c r="L45" s="6"/>
      <c r="M45" s="6"/>
      <c r="N45" s="6"/>
      <c r="P45" s="6" t="s">
        <v>75</v>
      </c>
      <c r="Q45" s="6"/>
      <c r="R45" s="6"/>
      <c r="S45" s="6"/>
      <c r="T45" s="6"/>
      <c r="V45" s="6" t="s">
        <v>76</v>
      </c>
      <c r="W45" s="6"/>
      <c r="X45" s="6"/>
      <c r="Y45" s="6"/>
      <c r="Z45" s="6"/>
    </row>
    <row r="46" spans="2:26" x14ac:dyDescent="0.3">
      <c r="E46" s="6" t="s">
        <v>63</v>
      </c>
      <c r="F46" s="6"/>
      <c r="G46" s="6" t="s">
        <v>64</v>
      </c>
      <c r="H46" s="6"/>
      <c r="K46" s="6" t="s">
        <v>63</v>
      </c>
      <c r="L46" s="6"/>
      <c r="M46" s="6" t="s">
        <v>64</v>
      </c>
      <c r="N46" s="6"/>
      <c r="Q46" s="6" t="s">
        <v>63</v>
      </c>
      <c r="R46" s="6"/>
      <c r="S46" s="6" t="s">
        <v>64</v>
      </c>
      <c r="T46" s="6"/>
      <c r="W46" s="6" t="s">
        <v>63</v>
      </c>
      <c r="X46" s="6"/>
      <c r="Y46" s="6" t="s">
        <v>64</v>
      </c>
      <c r="Z46" s="6"/>
    </row>
    <row r="47" spans="2:26" x14ac:dyDescent="0.3">
      <c r="E47" t="s">
        <v>65</v>
      </c>
      <c r="F47" t="s">
        <v>10</v>
      </c>
      <c r="G47" t="s">
        <v>65</v>
      </c>
      <c r="H47" t="s">
        <v>10</v>
      </c>
      <c r="K47" t="s">
        <v>65</v>
      </c>
      <c r="L47" t="s">
        <v>10</v>
      </c>
      <c r="M47" t="s">
        <v>65</v>
      </c>
      <c r="N47" t="s">
        <v>10</v>
      </c>
      <c r="Q47" t="s">
        <v>65</v>
      </c>
      <c r="R47" t="s">
        <v>10</v>
      </c>
      <c r="S47" t="s">
        <v>65</v>
      </c>
      <c r="T47" t="s">
        <v>10</v>
      </c>
      <c r="W47" t="s">
        <v>65</v>
      </c>
      <c r="X47" t="s">
        <v>10</v>
      </c>
      <c r="Y47" t="s">
        <v>65</v>
      </c>
      <c r="Z47" t="s">
        <v>10</v>
      </c>
    </row>
    <row r="48" spans="2:26" x14ac:dyDescent="0.3">
      <c r="D48" t="s">
        <v>68</v>
      </c>
      <c r="E48" s="4">
        <v>5.0601172330000004E-10</v>
      </c>
      <c r="F48" s="4">
        <v>3.8327872770000003E-12</v>
      </c>
      <c r="G48" s="4">
        <v>4.9519927570000002E-10</v>
      </c>
      <c r="H48" s="4">
        <v>3.2710783049999999E-12</v>
      </c>
      <c r="J48" t="s">
        <v>67</v>
      </c>
      <c r="K48" s="4">
        <v>4.525285223E-10</v>
      </c>
      <c r="L48" s="4">
        <v>1.870693959E-11</v>
      </c>
      <c r="M48" s="4">
        <v>4.8649926439999995E-10</v>
      </c>
      <c r="N48" s="4">
        <v>1.2933815869999999E-11</v>
      </c>
      <c r="P48" t="s">
        <v>67</v>
      </c>
      <c r="Q48" s="4">
        <v>4.5186365529999998E-10</v>
      </c>
      <c r="R48" s="4">
        <v>1.903345833E-11</v>
      </c>
      <c r="S48" s="4">
        <v>4.8600167370000005E-10</v>
      </c>
      <c r="T48" s="4">
        <v>1.434851608E-11</v>
      </c>
      <c r="V48" t="s">
        <v>68</v>
      </c>
      <c r="W48" s="4">
        <v>5.0481935419999996E-10</v>
      </c>
      <c r="X48" s="4">
        <v>3.827770305E-12</v>
      </c>
      <c r="Y48" s="4">
        <v>4.9378038780000005E-10</v>
      </c>
      <c r="Z48" s="4">
        <v>3.2572080620000001E-12</v>
      </c>
    </row>
    <row r="49" spans="2:26" x14ac:dyDescent="0.3">
      <c r="D49" t="s">
        <v>69</v>
      </c>
      <c r="E49" s="4">
        <v>1.1001501389999999E-6</v>
      </c>
      <c r="F49" s="4">
        <v>2.1430501240000001E-8</v>
      </c>
      <c r="G49" s="4">
        <v>1.052811764E-6</v>
      </c>
      <c r="H49" s="4">
        <v>1.810047068E-8</v>
      </c>
      <c r="J49" t="s">
        <v>70</v>
      </c>
      <c r="K49" s="4">
        <v>9.8513160460000004E-11</v>
      </c>
      <c r="L49" s="4">
        <v>9.9960879419999999E-12</v>
      </c>
      <c r="M49" s="4">
        <v>6.4007569440000005E-11</v>
      </c>
      <c r="N49" s="4">
        <v>1.457333218E-11</v>
      </c>
      <c r="P49" t="s">
        <v>70</v>
      </c>
      <c r="Q49" s="4">
        <v>9.7858806609999994E-11</v>
      </c>
      <c r="R49" s="4">
        <v>1.056289371E-11</v>
      </c>
      <c r="S49" s="4">
        <v>6.2462673989999996E-11</v>
      </c>
      <c r="T49" s="4">
        <v>1.6647379169999999E-11</v>
      </c>
      <c r="V49" t="s">
        <v>69</v>
      </c>
      <c r="W49" s="4">
        <v>1.094971724E-6</v>
      </c>
      <c r="X49" s="4">
        <v>2.110389224E-8</v>
      </c>
      <c r="Y49" s="4">
        <v>1.046743764E-6</v>
      </c>
      <c r="Z49" s="4">
        <v>1.7690700520000001E-8</v>
      </c>
    </row>
    <row r="50" spans="2:26" x14ac:dyDescent="0.3">
      <c r="D50" t="s">
        <v>56</v>
      </c>
      <c r="E50" s="4">
        <v>4.3641215279999999E-2</v>
      </c>
      <c r="F50" s="4"/>
      <c r="G50" s="4">
        <v>2.8099981770000001E-2</v>
      </c>
      <c r="H50" s="4"/>
      <c r="J50" t="s">
        <v>71</v>
      </c>
      <c r="K50" s="4">
        <v>7.683867848E-25</v>
      </c>
      <c r="L50" s="4"/>
      <c r="M50" s="4">
        <v>8.4334767220000005E-25</v>
      </c>
      <c r="N50" s="4"/>
      <c r="P50" t="s">
        <v>72</v>
      </c>
      <c r="Q50" s="4">
        <v>1.116611457E-6</v>
      </c>
      <c r="R50" s="4">
        <v>4.4254837600000003E-8</v>
      </c>
      <c r="S50" s="4">
        <v>1.1157377070000001E-6</v>
      </c>
      <c r="T50" s="4">
        <v>5.2847145130000003E-8</v>
      </c>
      <c r="V50" t="s">
        <v>73</v>
      </c>
      <c r="W50" s="4">
        <v>0.56354375649999999</v>
      </c>
      <c r="X50" s="4">
        <v>0.4272901435</v>
      </c>
      <c r="Y50" s="4">
        <v>0.64231431790000004</v>
      </c>
      <c r="Z50" s="4">
        <v>0.41388081729999998</v>
      </c>
    </row>
    <row r="51" spans="2:26" x14ac:dyDescent="0.3">
      <c r="D51" t="s">
        <v>57</v>
      </c>
      <c r="E51" s="4">
        <v>9.3307756170000006E-2</v>
      </c>
      <c r="F51" s="4"/>
      <c r="G51" s="4">
        <v>7.4926299259999996E-2</v>
      </c>
      <c r="H51" s="4"/>
      <c r="J51" t="s">
        <v>72</v>
      </c>
      <c r="K51" s="4">
        <v>1.1179879540000001E-6</v>
      </c>
      <c r="L51" s="4">
        <v>4.439079628E-8</v>
      </c>
      <c r="M51" s="4">
        <v>1.1158024200000001E-6</v>
      </c>
      <c r="N51" s="4">
        <v>5.3324071779999998E-8</v>
      </c>
      <c r="P51" t="s">
        <v>73</v>
      </c>
      <c r="Q51" s="4">
        <v>0.2293251858</v>
      </c>
      <c r="R51" s="4">
        <v>0.33354768080000002</v>
      </c>
      <c r="S51" s="4">
        <v>0.32654612119999998</v>
      </c>
      <c r="T51" s="4">
        <v>0.4451125514</v>
      </c>
      <c r="V51" t="s">
        <v>56</v>
      </c>
      <c r="W51" s="4">
        <v>3.8614656720000001E-2</v>
      </c>
      <c r="X51" s="4"/>
      <c r="Y51" s="4">
        <v>2.2655502819999999E-2</v>
      </c>
    </row>
    <row r="52" spans="2:26" x14ac:dyDescent="0.3">
      <c r="D52" t="s">
        <v>58</v>
      </c>
      <c r="E52" s="4">
        <v>4.8490239209999998E-4</v>
      </c>
      <c r="F52" s="4"/>
      <c r="G52" s="4">
        <v>3.1222201970000001E-4</v>
      </c>
      <c r="H52" s="4"/>
      <c r="J52" t="s">
        <v>56</v>
      </c>
      <c r="K52" s="4">
        <v>5.9429854549999999E-3</v>
      </c>
      <c r="L52" s="4"/>
      <c r="M52" s="4">
        <v>2.4212371440000002E-2</v>
      </c>
      <c r="P52" t="s">
        <v>74</v>
      </c>
      <c r="Q52" s="4">
        <v>2.349266901617723E-2</v>
      </c>
      <c r="R52" s="4">
        <v>3.4182141668611096E-2</v>
      </c>
      <c r="S52" s="4">
        <v>3.3452234725576721E-2</v>
      </c>
      <c r="T52" s="4">
        <v>4.5617706879649236E-2</v>
      </c>
      <c r="V52" t="s">
        <v>57</v>
      </c>
      <c r="W52" s="4">
        <v>8.7369018519999994E-2</v>
      </c>
      <c r="X52" s="4"/>
      <c r="Y52" s="4">
        <v>6.8493870740000004E-2</v>
      </c>
      <c r="Z52" s="4"/>
    </row>
    <row r="53" spans="2:26" x14ac:dyDescent="0.3">
      <c r="J53" t="s">
        <v>57</v>
      </c>
      <c r="K53" s="4">
        <v>4.8751581680000003E-2</v>
      </c>
      <c r="L53" s="4"/>
      <c r="M53" s="4">
        <v>7.0355716479999997E-2</v>
      </c>
      <c r="N53" s="4"/>
      <c r="P53" t="s">
        <v>56</v>
      </c>
      <c r="Q53" s="4">
        <v>5.2766886370000004E-3</v>
      </c>
      <c r="R53" s="4"/>
      <c r="S53" s="4">
        <v>2.2557388689999999E-2</v>
      </c>
      <c r="T53" s="4"/>
      <c r="V53" t="s">
        <v>58</v>
      </c>
      <c r="W53" s="4">
        <v>4.3387254740000003E-4</v>
      </c>
      <c r="X53" s="4"/>
      <c r="Y53" s="4">
        <v>2.5455621149999999E-4</v>
      </c>
      <c r="Z53" s="4"/>
    </row>
    <row r="54" spans="2:26" x14ac:dyDescent="0.3">
      <c r="J54" t="s">
        <v>58</v>
      </c>
      <c r="K54" s="4">
        <v>6.7533925629999995E-5</v>
      </c>
      <c r="L54" s="4"/>
      <c r="M54" s="4">
        <v>2.7514058460000003E-4</v>
      </c>
      <c r="N54" s="4"/>
      <c r="P54" t="s">
        <v>57</v>
      </c>
      <c r="Q54" s="4">
        <v>4.796137827E-2</v>
      </c>
      <c r="R54" s="4"/>
      <c r="S54" s="4">
        <v>6.8402658340000005E-2</v>
      </c>
      <c r="T54" s="4"/>
    </row>
    <row r="55" spans="2:26" x14ac:dyDescent="0.3">
      <c r="P55" t="s">
        <v>58</v>
      </c>
      <c r="Q55" s="4">
        <v>6.0651593530000002E-5</v>
      </c>
      <c r="R55" s="4"/>
      <c r="S55" s="4">
        <v>2.592803298E-4</v>
      </c>
      <c r="T55" s="4"/>
    </row>
    <row r="57" spans="2:26" x14ac:dyDescent="0.3">
      <c r="B57" t="s">
        <v>80</v>
      </c>
      <c r="D57" s="6" t="s">
        <v>55</v>
      </c>
      <c r="E57" s="6"/>
      <c r="F57" s="6"/>
      <c r="G57" s="6"/>
      <c r="H57" s="6"/>
      <c r="J57" s="6" t="s">
        <v>66</v>
      </c>
      <c r="K57" s="6"/>
      <c r="L57" s="6"/>
      <c r="M57" s="6"/>
      <c r="N57" s="6"/>
      <c r="P57" s="6" t="s">
        <v>75</v>
      </c>
      <c r="Q57" s="6"/>
      <c r="R57" s="6"/>
      <c r="S57" s="6"/>
      <c r="T57" s="6"/>
      <c r="V57" s="6" t="s">
        <v>76</v>
      </c>
      <c r="W57" s="6"/>
      <c r="X57" s="6"/>
      <c r="Y57" s="6"/>
      <c r="Z57" s="6"/>
    </row>
    <row r="58" spans="2:26" x14ac:dyDescent="0.3">
      <c r="E58" s="6" t="s">
        <v>63</v>
      </c>
      <c r="F58" s="6"/>
      <c r="G58" s="6" t="s">
        <v>64</v>
      </c>
      <c r="H58" s="6"/>
      <c r="K58" s="6" t="s">
        <v>63</v>
      </c>
      <c r="L58" s="6"/>
      <c r="M58" s="6" t="s">
        <v>64</v>
      </c>
      <c r="N58" s="6"/>
      <c r="Q58" s="6" t="s">
        <v>63</v>
      </c>
      <c r="R58" s="6"/>
      <c r="S58" s="6" t="s">
        <v>64</v>
      </c>
      <c r="T58" s="6"/>
      <c r="W58" s="6" t="s">
        <v>63</v>
      </c>
      <c r="X58" s="6"/>
      <c r="Y58" s="6" t="s">
        <v>64</v>
      </c>
      <c r="Z58" s="6"/>
    </row>
    <row r="59" spans="2:26" x14ac:dyDescent="0.3">
      <c r="E59" t="s">
        <v>65</v>
      </c>
      <c r="F59" t="s">
        <v>10</v>
      </c>
      <c r="G59" t="s">
        <v>65</v>
      </c>
      <c r="H59" t="s">
        <v>10</v>
      </c>
      <c r="K59" t="s">
        <v>65</v>
      </c>
      <c r="L59" t="s">
        <v>10</v>
      </c>
      <c r="M59" t="s">
        <v>65</v>
      </c>
      <c r="N59" t="s">
        <v>10</v>
      </c>
      <c r="Q59" t="s">
        <v>65</v>
      </c>
      <c r="R59" t="s">
        <v>10</v>
      </c>
      <c r="S59" t="s">
        <v>65</v>
      </c>
      <c r="T59" t="s">
        <v>10</v>
      </c>
      <c r="W59" t="s">
        <v>65</v>
      </c>
      <c r="X59" t="s">
        <v>10</v>
      </c>
      <c r="Y59" t="s">
        <v>65</v>
      </c>
      <c r="Z59" t="s">
        <v>10</v>
      </c>
    </row>
    <row r="60" spans="2:26" x14ac:dyDescent="0.3">
      <c r="D60" t="s">
        <v>68</v>
      </c>
      <c r="E60" s="4">
        <v>5.0214897090000004E-10</v>
      </c>
      <c r="F60" s="4">
        <v>4.5361961869999998E-12</v>
      </c>
      <c r="G60" s="4">
        <v>4.909049873E-10</v>
      </c>
      <c r="H60" s="4">
        <v>3.8339233530000001E-12</v>
      </c>
      <c r="J60" t="s">
        <v>67</v>
      </c>
      <c r="K60" s="4">
        <v>4.4057868120000002E-10</v>
      </c>
      <c r="L60" s="4">
        <v>2.6600445640000001E-11</v>
      </c>
      <c r="M60" s="4">
        <v>4.7843638089999997E-10</v>
      </c>
      <c r="N60" s="4">
        <v>1.83568564E-11</v>
      </c>
      <c r="P60" t="s">
        <v>67</v>
      </c>
      <c r="Q60" s="4">
        <v>4.4071952110000002E-10</v>
      </c>
      <c r="R60" s="4">
        <v>2.6999093439999999E-11</v>
      </c>
      <c r="S60" s="4">
        <v>4.8081239969999995E-10</v>
      </c>
      <c r="T60" s="4">
        <v>1.9131021300000001E-11</v>
      </c>
      <c r="V60" t="s">
        <v>68</v>
      </c>
      <c r="W60" s="4">
        <v>5.0114952659999997E-10</v>
      </c>
      <c r="X60" s="4">
        <v>4.6520924460000001E-12</v>
      </c>
      <c r="Y60" s="4">
        <v>4.8975198889999998E-10</v>
      </c>
      <c r="Z60" s="4">
        <v>3.94503072E-12</v>
      </c>
    </row>
    <row r="61" spans="2:26" x14ac:dyDescent="0.3">
      <c r="D61" t="s">
        <v>69</v>
      </c>
      <c r="E61" s="4">
        <v>1.151045046E-6</v>
      </c>
      <c r="F61" s="4">
        <v>2.7308555560000001E-8</v>
      </c>
      <c r="G61" s="4">
        <v>1.0992112169999999E-6</v>
      </c>
      <c r="H61" s="4">
        <v>2.2841169450000001E-8</v>
      </c>
      <c r="J61" t="s">
        <v>70</v>
      </c>
      <c r="K61" s="4">
        <v>9.8308450699999995E-11</v>
      </c>
      <c r="L61" s="4">
        <v>1.329630952E-11</v>
      </c>
      <c r="M61" s="4">
        <v>6.3312435239999995E-11</v>
      </c>
      <c r="N61" s="4">
        <v>1.9425090449999999E-11</v>
      </c>
      <c r="P61" t="s">
        <v>70</v>
      </c>
      <c r="Q61" s="4">
        <v>9.7778224690000004E-11</v>
      </c>
      <c r="R61" s="4">
        <v>1.4062504239999999E-11</v>
      </c>
      <c r="S61" s="4">
        <v>5.8944052239999997E-11</v>
      </c>
      <c r="T61" s="4">
        <v>2.2894620250000001E-11</v>
      </c>
      <c r="V61" t="s">
        <v>69</v>
      </c>
      <c r="W61" s="4">
        <v>1.146466622E-6</v>
      </c>
      <c r="X61" s="4">
        <v>2.7535891420000001E-8</v>
      </c>
      <c r="Y61" s="4">
        <v>1.0940300859999999E-6</v>
      </c>
      <c r="Z61" s="4">
        <v>2.300148905E-8</v>
      </c>
    </row>
    <row r="62" spans="2:26" x14ac:dyDescent="0.3">
      <c r="D62" t="s">
        <v>56</v>
      </c>
      <c r="E62" s="4">
        <v>4.5053116630000001E-2</v>
      </c>
      <c r="F62" s="4"/>
      <c r="G62" s="4">
        <v>1.892675035E-2</v>
      </c>
      <c r="H62" s="4"/>
      <c r="J62" t="s">
        <v>71</v>
      </c>
      <c r="K62" s="4">
        <v>7.4447013550000002E-25</v>
      </c>
      <c r="L62" s="4"/>
      <c r="M62" s="4">
        <v>8.4319003999999991E-25</v>
      </c>
      <c r="N62" s="4"/>
      <c r="P62" t="s">
        <v>72</v>
      </c>
      <c r="Q62" s="4">
        <v>1.1401520020000001E-6</v>
      </c>
      <c r="R62" s="4">
        <v>6.4084206219999999E-8</v>
      </c>
      <c r="S62" s="4">
        <v>1.1394350690000001E-6</v>
      </c>
      <c r="T62" s="4">
        <v>6.7471928759999995E-8</v>
      </c>
      <c r="V62" t="s">
        <v>73</v>
      </c>
      <c r="W62" s="4">
        <v>0.4766584062</v>
      </c>
      <c r="X62" s="4">
        <v>0.57751532049999998</v>
      </c>
      <c r="Y62" s="4">
        <v>0.54568553450000001</v>
      </c>
      <c r="Z62" s="4">
        <v>0.55347116299999999</v>
      </c>
    </row>
    <row r="63" spans="2:26" x14ac:dyDescent="0.3">
      <c r="D63" t="s">
        <v>57</v>
      </c>
      <c r="E63" s="4">
        <v>0.14817868249999999</v>
      </c>
      <c r="F63" s="4"/>
      <c r="G63" s="4">
        <v>0.1172792659</v>
      </c>
      <c r="H63" s="4"/>
      <c r="J63" t="s">
        <v>72</v>
      </c>
      <c r="K63" s="4">
        <v>1.14057638E-6</v>
      </c>
      <c r="L63" s="4">
        <v>6.3891009139999993E-8</v>
      </c>
      <c r="M63" s="4">
        <v>1.1394241259999999E-6</v>
      </c>
      <c r="N63" s="4">
        <v>6.7534620269999997E-8</v>
      </c>
      <c r="P63" t="s">
        <v>73</v>
      </c>
      <c r="Q63" s="4">
        <v>0.17540827810000001</v>
      </c>
      <c r="R63" s="4">
        <v>0.50369450640000002</v>
      </c>
      <c r="S63" s="4">
        <v>0.30984293509999999</v>
      </c>
      <c r="T63" s="4">
        <v>0.58504684510000005</v>
      </c>
      <c r="V63" t="s">
        <v>56</v>
      </c>
      <c r="W63" s="4">
        <v>4.1803577580000001E-2</v>
      </c>
      <c r="X63" s="4"/>
      <c r="Y63" s="4">
        <v>1.530256686E-2</v>
      </c>
    </row>
    <row r="64" spans="2:26" x14ac:dyDescent="0.3">
      <c r="D64" t="s">
        <v>58</v>
      </c>
      <c r="E64" s="4">
        <v>5.0059018469999995E-4</v>
      </c>
      <c r="F64" s="4"/>
      <c r="G64" s="4">
        <v>2.1029722609999999E-4</v>
      </c>
      <c r="H64" s="4"/>
      <c r="J64" t="s">
        <v>56</v>
      </c>
      <c r="K64" s="4">
        <v>5.0001394750000001E-3</v>
      </c>
      <c r="L64" s="4"/>
      <c r="M64" s="4">
        <v>1.5016264559999999E-2</v>
      </c>
      <c r="P64" t="s">
        <v>74</v>
      </c>
      <c r="Q64" s="4">
        <v>1.7082583933089809E-2</v>
      </c>
      <c r="R64" s="4">
        <v>4.9077246966985705E-2</v>
      </c>
      <c r="S64" s="4">
        <v>3.0174846947093131E-2</v>
      </c>
      <c r="T64" s="4">
        <v>5.7039845920217207E-2</v>
      </c>
      <c r="V64" t="s">
        <v>57</v>
      </c>
      <c r="W64" s="4">
        <v>0.1443393738</v>
      </c>
      <c r="X64" s="4"/>
      <c r="Y64" s="4">
        <v>0.11299708830000001</v>
      </c>
      <c r="Z64" s="4"/>
    </row>
    <row r="65" spans="2:26" x14ac:dyDescent="0.3">
      <c r="J65" t="s">
        <v>57</v>
      </c>
      <c r="K65" s="4">
        <v>0.10082514989999999</v>
      </c>
      <c r="L65" s="4"/>
      <c r="M65" s="4">
        <v>0.1126688709</v>
      </c>
      <c r="N65" s="4"/>
      <c r="P65" t="s">
        <v>56</v>
      </c>
      <c r="Q65" s="4">
        <v>4.6490552710000002E-3</v>
      </c>
      <c r="R65" s="4"/>
      <c r="S65" s="4">
        <v>1.387474237E-2</v>
      </c>
      <c r="T65" s="4"/>
      <c r="V65" t="s">
        <v>58</v>
      </c>
      <c r="W65" s="4">
        <v>4.6970311879999997E-4</v>
      </c>
      <c r="X65" s="4"/>
      <c r="Y65" s="4">
        <v>1.7193895349999999E-4</v>
      </c>
      <c r="Z65" s="4"/>
    </row>
    <row r="66" spans="2:26" x14ac:dyDescent="0.3">
      <c r="J66" t="s">
        <v>58</v>
      </c>
      <c r="K66" s="4">
        <v>5.6819766760000002E-5</v>
      </c>
      <c r="L66" s="4"/>
      <c r="M66" s="4">
        <v>1.7063937E-4</v>
      </c>
      <c r="N66" s="4"/>
      <c r="P66" t="s">
        <v>57</v>
      </c>
      <c r="Q66" s="4">
        <v>0.1004091173</v>
      </c>
      <c r="R66" s="4"/>
      <c r="S66" s="4">
        <v>0.11131919060000001</v>
      </c>
      <c r="T66" s="4"/>
    </row>
    <row r="67" spans="2:26" x14ac:dyDescent="0.3">
      <c r="P67" t="s">
        <v>58</v>
      </c>
      <c r="Q67" s="4">
        <v>5.3437416910000002E-5</v>
      </c>
      <c r="R67" s="4"/>
      <c r="S67" s="4">
        <v>1.594797973E-4</v>
      </c>
      <c r="T67" s="4"/>
    </row>
    <row r="69" spans="2:26" x14ac:dyDescent="0.3">
      <c r="B69" t="s">
        <v>81</v>
      </c>
      <c r="D69" s="6" t="s">
        <v>55</v>
      </c>
      <c r="E69" s="6"/>
      <c r="F69" s="6"/>
      <c r="G69" s="6"/>
      <c r="H69" s="6"/>
      <c r="J69" s="6" t="s">
        <v>66</v>
      </c>
      <c r="K69" s="6"/>
      <c r="L69" s="6"/>
      <c r="M69" s="6"/>
      <c r="N69" s="6"/>
      <c r="P69" s="6" t="s">
        <v>75</v>
      </c>
      <c r="Q69" s="6"/>
      <c r="R69" s="6"/>
      <c r="S69" s="6"/>
      <c r="T69" s="6"/>
      <c r="V69" s="6" t="s">
        <v>76</v>
      </c>
      <c r="W69" s="6"/>
      <c r="X69" s="6"/>
      <c r="Y69" s="6"/>
      <c r="Z69" s="6"/>
    </row>
    <row r="70" spans="2:26" x14ac:dyDescent="0.3">
      <c r="E70" s="6" t="s">
        <v>63</v>
      </c>
      <c r="F70" s="6"/>
      <c r="G70" s="6" t="s">
        <v>64</v>
      </c>
      <c r="H70" s="6"/>
      <c r="K70" s="6" t="s">
        <v>63</v>
      </c>
      <c r="L70" s="6"/>
      <c r="M70" s="6" t="s">
        <v>64</v>
      </c>
      <c r="N70" s="6"/>
      <c r="Q70" s="6" t="s">
        <v>63</v>
      </c>
      <c r="R70" s="6"/>
      <c r="S70" s="6" t="s">
        <v>64</v>
      </c>
      <c r="T70" s="6"/>
      <c r="W70" s="6" t="s">
        <v>63</v>
      </c>
      <c r="X70" s="6"/>
      <c r="Y70" s="6" t="s">
        <v>64</v>
      </c>
      <c r="Z70" s="6"/>
    </row>
    <row r="71" spans="2:26" x14ac:dyDescent="0.3">
      <c r="E71" t="s">
        <v>65</v>
      </c>
      <c r="F71" t="s">
        <v>10</v>
      </c>
      <c r="G71" t="s">
        <v>65</v>
      </c>
      <c r="H71" t="s">
        <v>10</v>
      </c>
      <c r="K71" t="s">
        <v>65</v>
      </c>
      <c r="L71" t="s">
        <v>10</v>
      </c>
      <c r="M71" t="s">
        <v>65</v>
      </c>
      <c r="N71" t="s">
        <v>10</v>
      </c>
      <c r="Q71" t="s">
        <v>65</v>
      </c>
      <c r="R71" t="s">
        <v>10</v>
      </c>
      <c r="S71" t="s">
        <v>65</v>
      </c>
      <c r="T71" t="s">
        <v>10</v>
      </c>
      <c r="W71" t="s">
        <v>65</v>
      </c>
      <c r="X71" t="s">
        <v>10</v>
      </c>
      <c r="Y71" t="s">
        <v>65</v>
      </c>
      <c r="Z71" t="s">
        <v>10</v>
      </c>
    </row>
    <row r="72" spans="2:26" x14ac:dyDescent="0.3">
      <c r="D72" t="s">
        <v>68</v>
      </c>
      <c r="E72" s="4">
        <v>4.9930469610000003E-10</v>
      </c>
      <c r="F72" s="4">
        <v>3.4982440209999999E-12</v>
      </c>
      <c r="G72" s="4">
        <v>4.8818752630000003E-10</v>
      </c>
      <c r="H72" s="4">
        <v>2.5956386620000001E-12</v>
      </c>
      <c r="J72" t="s">
        <v>67</v>
      </c>
      <c r="K72" s="4">
        <v>4.3618334149999999E-10</v>
      </c>
      <c r="L72" s="4">
        <v>1.493413092E-11</v>
      </c>
      <c r="M72" s="4">
        <v>4.7641181850000004E-10</v>
      </c>
      <c r="N72" s="4">
        <v>1.1552880319999999E-11</v>
      </c>
      <c r="P72" t="s">
        <v>67</v>
      </c>
      <c r="Q72" s="4">
        <v>4.3753387529999999E-10</v>
      </c>
      <c r="R72" s="4">
        <v>1.6135426879999999E-11</v>
      </c>
      <c r="S72" s="4">
        <v>4.7775499490000002E-10</v>
      </c>
      <c r="T72" s="4">
        <v>1.093011412E-11</v>
      </c>
      <c r="V72" t="s">
        <v>68</v>
      </c>
      <c r="W72" s="4">
        <v>4.9828981069999996E-10</v>
      </c>
      <c r="X72" s="4">
        <v>3.5688174810000001E-12</v>
      </c>
      <c r="Y72" s="4">
        <v>4.8703403680000003E-10</v>
      </c>
      <c r="Z72" s="4">
        <v>2.62111729E-12</v>
      </c>
    </row>
    <row r="73" spans="2:26" x14ac:dyDescent="0.3">
      <c r="D73" t="s">
        <v>69</v>
      </c>
      <c r="E73" s="4">
        <v>1.247687623E-6</v>
      </c>
      <c r="F73" s="4">
        <v>2.2649682500000001E-8</v>
      </c>
      <c r="G73" s="4">
        <v>1.1917711749999999E-6</v>
      </c>
      <c r="H73" s="4">
        <v>1.6640000289999999E-8</v>
      </c>
      <c r="J73" t="s">
        <v>70</v>
      </c>
      <c r="K73" s="4">
        <v>9.6616471240000002E-11</v>
      </c>
      <c r="L73" s="4">
        <v>7.6238232329999993E-12</v>
      </c>
      <c r="M73" s="4">
        <v>5.9685840029999998E-11</v>
      </c>
      <c r="N73" s="4">
        <v>1.328658071E-11</v>
      </c>
      <c r="P73" t="s">
        <v>70</v>
      </c>
      <c r="Q73" s="4">
        <v>9.5315803499999998E-11</v>
      </c>
      <c r="R73" s="4">
        <v>8.4808856159999996E-12</v>
      </c>
      <c r="S73" s="4">
        <v>5.6852537239999999E-11</v>
      </c>
      <c r="T73" s="4">
        <v>1.414676413E-11</v>
      </c>
      <c r="V73" t="s">
        <v>69</v>
      </c>
      <c r="W73" s="4">
        <v>1.242620013E-6</v>
      </c>
      <c r="X73" s="4">
        <v>2.2708961900000001E-8</v>
      </c>
      <c r="Y73" s="4">
        <v>1.186127413E-6</v>
      </c>
      <c r="Z73" s="4">
        <v>1.6445387740000002E-8</v>
      </c>
    </row>
    <row r="74" spans="2:26" x14ac:dyDescent="0.3">
      <c r="D74" t="s">
        <v>56</v>
      </c>
      <c r="E74" s="4">
        <v>4.9084039939999997E-2</v>
      </c>
      <c r="F74" s="4"/>
      <c r="G74" s="4">
        <v>1.7866404839999999E-2</v>
      </c>
      <c r="H74" s="4"/>
      <c r="J74" t="s">
        <v>71</v>
      </c>
      <c r="K74" s="4">
        <v>7.7382376360000001E-25</v>
      </c>
      <c r="L74" s="4"/>
      <c r="M74" s="4">
        <v>8.960845859E-25</v>
      </c>
      <c r="N74" s="4"/>
      <c r="P74" t="s">
        <v>72</v>
      </c>
      <c r="Q74" s="4">
        <v>1.2005813809999999E-6</v>
      </c>
      <c r="R74" s="4">
        <v>3.9316846960000002E-8</v>
      </c>
      <c r="S74" s="4">
        <v>1.2001305489999999E-6</v>
      </c>
      <c r="T74" s="4">
        <v>4.3055352810000002E-8</v>
      </c>
      <c r="V74" t="s">
        <v>73</v>
      </c>
      <c r="W74" s="4">
        <v>0.49400104810000001</v>
      </c>
      <c r="X74" s="4">
        <v>0.46681232620000002</v>
      </c>
      <c r="Y74" s="4">
        <v>0.56192886050000002</v>
      </c>
      <c r="Z74" s="4">
        <v>0.38360752980000001</v>
      </c>
    </row>
    <row r="75" spans="2:26" x14ac:dyDescent="0.3">
      <c r="D75" t="s">
        <v>57</v>
      </c>
      <c r="E75" s="4">
        <v>8.7368351090000004E-2</v>
      </c>
      <c r="F75" s="4"/>
      <c r="G75" s="4">
        <v>5.3459621329999998E-2</v>
      </c>
      <c r="H75" s="4"/>
      <c r="J75" t="s">
        <v>72</v>
      </c>
      <c r="K75" s="4">
        <v>1.200428469E-6</v>
      </c>
      <c r="L75" s="4">
        <v>3.9349030919999998E-8</v>
      </c>
      <c r="M75" s="4">
        <v>1.2491916040000001E-6</v>
      </c>
      <c r="N75" s="4">
        <v>4.3436358559999998E-8</v>
      </c>
      <c r="P75" t="s">
        <v>73</v>
      </c>
      <c r="Q75" s="4">
        <v>0.19303268600000001</v>
      </c>
      <c r="R75" s="4">
        <v>0.3334697344</v>
      </c>
      <c r="S75" s="4">
        <v>0.33199950659999999</v>
      </c>
      <c r="T75" s="4">
        <v>0.39631815879999999</v>
      </c>
      <c r="V75" t="s">
        <v>56</v>
      </c>
      <c r="W75" s="4">
        <v>4.583814764E-2</v>
      </c>
      <c r="X75" s="4"/>
      <c r="Y75" s="4">
        <v>1.4201492249999999E-2</v>
      </c>
    </row>
    <row r="76" spans="2:26" x14ac:dyDescent="0.3">
      <c r="D76" t="s">
        <v>58</v>
      </c>
      <c r="E76" s="4">
        <v>5.2217063769999998E-4</v>
      </c>
      <c r="F76" s="4"/>
      <c r="G76" s="4">
        <v>1.900681366E-4</v>
      </c>
      <c r="H76" s="4"/>
      <c r="J76" t="s">
        <v>56</v>
      </c>
      <c r="K76" s="4">
        <v>5.1287878709999997E-3</v>
      </c>
      <c r="L76" s="4"/>
      <c r="M76" s="4">
        <v>1.29547471E-2</v>
      </c>
      <c r="P76" t="s">
        <v>74</v>
      </c>
      <c r="Q76" s="4">
        <v>1.6514536954315668E-2</v>
      </c>
      <c r="R76" s="4">
        <v>2.8533885509901737E-2</v>
      </c>
      <c r="S76" s="4">
        <v>2.8403573685755315E-2</v>
      </c>
      <c r="T76" s="4">
        <v>3.3917503751992366E-2</v>
      </c>
      <c r="V76" t="s">
        <v>57</v>
      </c>
      <c r="W76" s="4">
        <v>8.3846294419999995E-2</v>
      </c>
      <c r="X76" s="4"/>
      <c r="Y76" s="4">
        <v>4.9482691740000001E-2</v>
      </c>
      <c r="Z76" s="4"/>
    </row>
    <row r="77" spans="2:26" x14ac:dyDescent="0.3">
      <c r="J77" t="s">
        <v>57</v>
      </c>
      <c r="K77" s="4">
        <v>3.9636620859999999E-2</v>
      </c>
      <c r="L77" s="4"/>
      <c r="M77" s="4">
        <v>4.8137120909999997E-2</v>
      </c>
      <c r="N77" s="4"/>
      <c r="P77" t="s">
        <v>56</v>
      </c>
      <c r="Q77" s="4">
        <v>4.7125978819999997E-3</v>
      </c>
      <c r="R77" s="4"/>
      <c r="S77" s="4">
        <v>1.1906400690000001E-2</v>
      </c>
      <c r="T77" s="4"/>
      <c r="V77" t="s">
        <v>58</v>
      </c>
      <c r="W77" s="4">
        <v>4.876398685E-4</v>
      </c>
      <c r="X77" s="4"/>
      <c r="Y77" s="4">
        <v>1.510797047E-4</v>
      </c>
      <c r="Z77" s="4"/>
    </row>
    <row r="78" spans="2:26" x14ac:dyDescent="0.3">
      <c r="J78" t="s">
        <v>58</v>
      </c>
      <c r="K78" s="4">
        <v>5.5747694260000001E-5</v>
      </c>
      <c r="L78" s="4"/>
      <c r="M78" s="4">
        <v>1.408124685E-4</v>
      </c>
      <c r="N78" s="4"/>
      <c r="P78" t="s">
        <v>57</v>
      </c>
      <c r="Q78" s="4">
        <v>3.9185639899999999E-2</v>
      </c>
      <c r="R78" s="4"/>
      <c r="S78" s="4">
        <v>4.6997940889999999E-2</v>
      </c>
      <c r="T78" s="4"/>
    </row>
    <row r="79" spans="2:26" x14ac:dyDescent="0.3">
      <c r="P79" t="s">
        <v>58</v>
      </c>
      <c r="Q79" s="4">
        <v>5.1786789910000001E-5</v>
      </c>
      <c r="R79" s="4"/>
      <c r="S79" s="4">
        <v>1.3083956800000001E-4</v>
      </c>
      <c r="T79" s="4"/>
    </row>
    <row r="81" spans="2:26" x14ac:dyDescent="0.3">
      <c r="B81" t="s">
        <v>82</v>
      </c>
      <c r="D81" s="6" t="s">
        <v>55</v>
      </c>
      <c r="E81" s="6"/>
      <c r="F81" s="6"/>
      <c r="G81" s="6"/>
      <c r="H81" s="6"/>
      <c r="J81" s="6" t="s">
        <v>66</v>
      </c>
      <c r="K81" s="6"/>
      <c r="L81" s="6"/>
      <c r="M81" s="6"/>
      <c r="N81" s="6"/>
      <c r="P81" s="6" t="s">
        <v>75</v>
      </c>
      <c r="Q81" s="6"/>
      <c r="R81" s="6"/>
      <c r="S81" s="6"/>
      <c r="T81" s="6"/>
      <c r="V81" s="6" t="s">
        <v>76</v>
      </c>
      <c r="W81" s="6"/>
      <c r="X81" s="6"/>
      <c r="Y81" s="6"/>
      <c r="Z81" s="6"/>
    </row>
    <row r="82" spans="2:26" x14ac:dyDescent="0.3">
      <c r="E82" s="6" t="s">
        <v>63</v>
      </c>
      <c r="F82" s="6"/>
      <c r="G82" s="6" t="s">
        <v>64</v>
      </c>
      <c r="H82" s="6"/>
      <c r="K82" s="6" t="s">
        <v>63</v>
      </c>
      <c r="L82" s="6"/>
      <c r="M82" s="6" t="s">
        <v>64</v>
      </c>
      <c r="N82" s="6"/>
      <c r="Q82" s="6" t="s">
        <v>63</v>
      </c>
      <c r="R82" s="6"/>
      <c r="S82" s="6" t="s">
        <v>64</v>
      </c>
      <c r="T82" s="6"/>
      <c r="W82" s="6" t="s">
        <v>63</v>
      </c>
      <c r="X82" s="6"/>
      <c r="Y82" s="6" t="s">
        <v>64</v>
      </c>
      <c r="Z82" s="6"/>
    </row>
    <row r="83" spans="2:26" x14ac:dyDescent="0.3">
      <c r="E83" t="s">
        <v>65</v>
      </c>
      <c r="F83" t="s">
        <v>10</v>
      </c>
      <c r="G83" t="s">
        <v>65</v>
      </c>
      <c r="H83" t="s">
        <v>10</v>
      </c>
      <c r="K83" t="s">
        <v>65</v>
      </c>
      <c r="L83" t="s">
        <v>10</v>
      </c>
      <c r="M83" t="s">
        <v>65</v>
      </c>
      <c r="N83" t="s">
        <v>10</v>
      </c>
      <c r="Q83" t="s">
        <v>65</v>
      </c>
      <c r="R83" t="s">
        <v>10</v>
      </c>
      <c r="S83" t="s">
        <v>65</v>
      </c>
      <c r="T83" t="s">
        <v>10</v>
      </c>
      <c r="W83" t="s">
        <v>65</v>
      </c>
      <c r="X83" t="s">
        <v>10</v>
      </c>
      <c r="Y83" t="s">
        <v>65</v>
      </c>
      <c r="Z83" t="s">
        <v>10</v>
      </c>
    </row>
    <row r="84" spans="2:26" x14ac:dyDescent="0.3">
      <c r="D84" t="s">
        <v>68</v>
      </c>
      <c r="E84" s="4">
        <v>5.0128622630000002E-10</v>
      </c>
      <c r="F84" s="4">
        <v>3.5666971390000001E-12</v>
      </c>
      <c r="G84" s="4">
        <v>4.9020228649999998E-10</v>
      </c>
      <c r="H84" s="4">
        <v>2.747111783E-12</v>
      </c>
      <c r="J84" t="s">
        <v>67</v>
      </c>
      <c r="K84" s="4">
        <v>4.3939346840000002E-10</v>
      </c>
      <c r="L84" s="4">
        <v>1.6943187439999999E-11</v>
      </c>
      <c r="M84" s="4">
        <v>4.8043130450000002E-10</v>
      </c>
      <c r="N84" s="4">
        <v>1.156145E-11</v>
      </c>
      <c r="P84" t="s">
        <v>67</v>
      </c>
      <c r="Q84" s="4">
        <v>4.4004600550000001E-10</v>
      </c>
      <c r="R84" s="4">
        <v>1.704134218E-11</v>
      </c>
      <c r="S84" s="4">
        <v>4.8028996670000004E-10</v>
      </c>
      <c r="T84" s="4">
        <v>1.282785303E-11</v>
      </c>
      <c r="V84" t="s">
        <v>68</v>
      </c>
      <c r="W84" s="4">
        <v>5.0024957059999996E-10</v>
      </c>
      <c r="X84" s="4">
        <v>3.6323325200000001E-12</v>
      </c>
      <c r="Y84" s="4">
        <v>4.8901885199999997E-10</v>
      </c>
      <c r="Z84" s="4">
        <v>2.778440903E-12</v>
      </c>
    </row>
    <row r="85" spans="2:26" x14ac:dyDescent="0.3">
      <c r="D85" t="s">
        <v>69</v>
      </c>
      <c r="E85" s="4">
        <v>1.258228748E-6</v>
      </c>
      <c r="F85" s="4">
        <v>2.3097631600000001E-8</v>
      </c>
      <c r="G85" s="4">
        <v>1.2021988450000001E-6</v>
      </c>
      <c r="H85" s="4">
        <v>1.761278273E-8</v>
      </c>
      <c r="J85" t="s">
        <v>70</v>
      </c>
      <c r="K85" s="4">
        <v>9.6998741809999998E-11</v>
      </c>
      <c r="L85" s="4">
        <v>8.6079438169999998E-12</v>
      </c>
      <c r="M85" s="4">
        <v>5.8685920460000002E-11</v>
      </c>
      <c r="N85" s="4">
        <v>1.414799327E-11</v>
      </c>
      <c r="P85" t="s">
        <v>70</v>
      </c>
      <c r="Q85" s="4">
        <v>9.6254394880000005E-11</v>
      </c>
      <c r="R85" s="4">
        <v>9.0796118029999997E-12</v>
      </c>
      <c r="S85" s="4">
        <v>5.6977142470000002E-11</v>
      </c>
      <c r="T85" s="4">
        <v>1.6183264109999999E-11</v>
      </c>
      <c r="V85" t="s">
        <v>69</v>
      </c>
      <c r="W85" s="4">
        <v>1.2530296520000001E-6</v>
      </c>
      <c r="X85" s="4">
        <v>2.31300966E-8</v>
      </c>
      <c r="Y85" s="4">
        <v>1.1963783380000001E-6</v>
      </c>
      <c r="Z85" s="4">
        <v>1.7440825070000001E-8</v>
      </c>
    </row>
    <row r="86" spans="2:26" x14ac:dyDescent="0.3">
      <c r="D86" t="s">
        <v>56</v>
      </c>
      <c r="E86" s="4">
        <v>4.5210167760000003E-2</v>
      </c>
      <c r="F86" s="4"/>
      <c r="G86" s="4">
        <v>1.7599896090000001E-2</v>
      </c>
      <c r="H86" s="4"/>
      <c r="J86" t="s">
        <v>71</v>
      </c>
      <c r="K86" s="4">
        <v>8.0227626670000003E-25</v>
      </c>
      <c r="L86" s="4"/>
      <c r="M86" s="4">
        <v>9.1971291250000008E-25</v>
      </c>
      <c r="N86" s="4"/>
      <c r="P86" t="s">
        <v>72</v>
      </c>
      <c r="Q86" s="4">
        <v>1.2010708880000001E-6</v>
      </c>
      <c r="R86" s="4">
        <v>4.1044185939999998E-8</v>
      </c>
      <c r="S86" s="4">
        <v>1.2498165160000001E-6</v>
      </c>
      <c r="T86" s="4">
        <v>4.571686612E-8</v>
      </c>
      <c r="V86" t="s">
        <v>73</v>
      </c>
      <c r="W86" s="4">
        <v>0.49652119099999997</v>
      </c>
      <c r="X86" s="4">
        <v>0.46107908600000003</v>
      </c>
      <c r="Y86" s="4">
        <v>0.56318026440000002</v>
      </c>
      <c r="Z86" s="4">
        <v>0.39554153850000001</v>
      </c>
    </row>
    <row r="87" spans="2:26" x14ac:dyDescent="0.3">
      <c r="D87" t="s">
        <v>57</v>
      </c>
      <c r="E87" s="4">
        <v>8.7888813950000005E-2</v>
      </c>
      <c r="F87" s="4"/>
      <c r="G87" s="4">
        <v>5.7897559420000001E-2</v>
      </c>
      <c r="H87" s="4"/>
      <c r="J87" t="s">
        <v>72</v>
      </c>
      <c r="K87" s="4">
        <v>1.250667802E-6</v>
      </c>
      <c r="L87" s="4">
        <v>4.112792443E-8</v>
      </c>
      <c r="M87" s="4">
        <v>1.249818049E-6</v>
      </c>
      <c r="N87" s="4">
        <v>4.6157645010000003E-8</v>
      </c>
      <c r="P87" t="s">
        <v>73</v>
      </c>
      <c r="Q87" s="4">
        <v>0.19173157839999999</v>
      </c>
      <c r="R87" s="4">
        <v>0.34324984819999999</v>
      </c>
      <c r="S87" s="4">
        <v>0.33365250439999999</v>
      </c>
      <c r="T87" s="4">
        <v>0.41680917849999999</v>
      </c>
      <c r="V87" t="s">
        <v>56</v>
      </c>
      <c r="W87" s="4">
        <v>4.1833014539999998E-2</v>
      </c>
      <c r="X87" s="4"/>
      <c r="Y87" s="4">
        <v>1.383383861E-2</v>
      </c>
    </row>
    <row r="88" spans="2:26" x14ac:dyDescent="0.3">
      <c r="D88" t="s">
        <v>58</v>
      </c>
      <c r="E88" s="4">
        <v>4.8095923149999998E-4</v>
      </c>
      <c r="F88" s="4"/>
      <c r="G88" s="4">
        <v>1.8723293719999999E-4</v>
      </c>
      <c r="H88" s="4"/>
      <c r="J88" t="s">
        <v>56</v>
      </c>
      <c r="K88" s="4">
        <v>4.0075594499999999E-3</v>
      </c>
      <c r="L88" s="4"/>
      <c r="M88" s="4">
        <v>1.4325837379999999E-2</v>
      </c>
      <c r="P88" t="s">
        <v>74</v>
      </c>
      <c r="Q88" s="4">
        <v>1.6997057330664509E-2</v>
      </c>
      <c r="R88" s="4">
        <v>3.0435656548631715E-2</v>
      </c>
      <c r="S88" s="4">
        <v>2.957838658155329E-2</v>
      </c>
      <c r="T88" s="4">
        <v>3.6966364272002089E-2</v>
      </c>
      <c r="V88" t="s">
        <v>57</v>
      </c>
      <c r="W88" s="4">
        <v>8.4224343610000002E-2</v>
      </c>
      <c r="X88" s="4"/>
      <c r="Y88" s="4">
        <v>5.3810930639999997E-2</v>
      </c>
      <c r="Z88" s="4"/>
    </row>
    <row r="89" spans="2:26" x14ac:dyDescent="0.3">
      <c r="J89" t="s">
        <v>57</v>
      </c>
      <c r="K89" s="4">
        <v>4.3148296090000003E-2</v>
      </c>
      <c r="L89" s="4"/>
      <c r="M89" s="4">
        <v>5.4355163480000003E-2</v>
      </c>
      <c r="N89" s="4"/>
      <c r="P89" t="s">
        <v>56</v>
      </c>
      <c r="Q89" s="4">
        <v>3.5972701970000001E-3</v>
      </c>
      <c r="R89" s="4"/>
      <c r="S89" s="4">
        <v>1.2895002710000001E-2</v>
      </c>
      <c r="T89" s="4"/>
      <c r="V89" t="s">
        <v>58</v>
      </c>
      <c r="W89" s="4">
        <v>4.4503206949999998E-4</v>
      </c>
      <c r="X89" s="4"/>
      <c r="Y89" s="4">
        <v>1.471684959E-4</v>
      </c>
      <c r="Z89" s="4"/>
    </row>
    <row r="90" spans="2:26" x14ac:dyDescent="0.3">
      <c r="J90" t="s">
        <v>58</v>
      </c>
      <c r="K90" s="4">
        <v>4.35604288E-5</v>
      </c>
      <c r="L90" s="4"/>
      <c r="M90" s="4">
        <v>1.5571562369999999E-4</v>
      </c>
      <c r="N90" s="4"/>
      <c r="P90" t="s">
        <v>57</v>
      </c>
      <c r="Q90" s="4">
        <v>4.2702938539999999E-2</v>
      </c>
      <c r="R90" s="4"/>
      <c r="S90" s="4">
        <v>5.2802471220000001E-2</v>
      </c>
      <c r="T90" s="4"/>
    </row>
    <row r="91" spans="2:26" x14ac:dyDescent="0.3">
      <c r="P91" t="s">
        <v>58</v>
      </c>
      <c r="Q91" s="4">
        <v>3.9530441720000003E-5</v>
      </c>
      <c r="R91" s="4"/>
      <c r="S91" s="4">
        <v>1.4170332640000001E-4</v>
      </c>
      <c r="T91" s="4"/>
    </row>
    <row r="93" spans="2:26" x14ac:dyDescent="0.3">
      <c r="B93" t="s">
        <v>83</v>
      </c>
      <c r="D93" s="6" t="s">
        <v>55</v>
      </c>
      <c r="E93" s="6"/>
      <c r="F93" s="6"/>
      <c r="G93" s="6"/>
      <c r="H93" s="6"/>
      <c r="J93" s="6" t="s">
        <v>66</v>
      </c>
      <c r="K93" s="6"/>
      <c r="L93" s="6"/>
      <c r="M93" s="6"/>
      <c r="N93" s="6"/>
      <c r="P93" s="6" t="s">
        <v>75</v>
      </c>
      <c r="Q93" s="6"/>
      <c r="R93" s="6"/>
      <c r="S93" s="6"/>
      <c r="T93" s="6"/>
      <c r="V93" s="6" t="s">
        <v>76</v>
      </c>
      <c r="W93" s="6"/>
      <c r="X93" s="6"/>
      <c r="Y93" s="6"/>
      <c r="Z93" s="6"/>
    </row>
    <row r="94" spans="2:26" x14ac:dyDescent="0.3">
      <c r="E94" s="6" t="s">
        <v>63</v>
      </c>
      <c r="F94" s="6"/>
      <c r="G94" s="6" t="s">
        <v>64</v>
      </c>
      <c r="H94" s="6"/>
      <c r="K94" s="6" t="s">
        <v>63</v>
      </c>
      <c r="L94" s="6"/>
      <c r="M94" s="6" t="s">
        <v>64</v>
      </c>
      <c r="N94" s="6"/>
      <c r="Q94" s="6" t="s">
        <v>63</v>
      </c>
      <c r="R94" s="6"/>
      <c r="S94" s="6" t="s">
        <v>64</v>
      </c>
      <c r="T94" s="6"/>
      <c r="W94" s="6" t="s">
        <v>63</v>
      </c>
      <c r="X94" s="6"/>
      <c r="Y94" s="6" t="s">
        <v>64</v>
      </c>
      <c r="Z94" s="6"/>
    </row>
    <row r="95" spans="2:26" x14ac:dyDescent="0.3">
      <c r="E95" t="s">
        <v>65</v>
      </c>
      <c r="F95" t="s">
        <v>10</v>
      </c>
      <c r="G95" t="s">
        <v>65</v>
      </c>
      <c r="H95" t="s">
        <v>10</v>
      </c>
      <c r="K95" t="s">
        <v>65</v>
      </c>
      <c r="L95" t="s">
        <v>10</v>
      </c>
      <c r="M95" t="s">
        <v>65</v>
      </c>
      <c r="N95" t="s">
        <v>10</v>
      </c>
      <c r="Q95" t="s">
        <v>65</v>
      </c>
      <c r="R95" t="s">
        <v>10</v>
      </c>
      <c r="S95" t="s">
        <v>65</v>
      </c>
      <c r="T95" t="s">
        <v>10</v>
      </c>
      <c r="W95" t="s">
        <v>65</v>
      </c>
      <c r="X95" t="s">
        <v>10</v>
      </c>
      <c r="Y95" t="s">
        <v>65</v>
      </c>
      <c r="Z95" t="s">
        <v>10</v>
      </c>
    </row>
    <row r="96" spans="2:26" x14ac:dyDescent="0.3">
      <c r="D96" t="s">
        <v>68</v>
      </c>
      <c r="E96" s="4">
        <v>5.0119383569999997E-10</v>
      </c>
      <c r="F96" s="4">
        <v>3.9871493699999998E-12</v>
      </c>
      <c r="G96" s="4">
        <v>4.9016503499999998E-10</v>
      </c>
      <c r="H96" s="4">
        <v>3.2373720820000001E-12</v>
      </c>
      <c r="J96" t="s">
        <v>67</v>
      </c>
      <c r="K96" s="4">
        <v>4.4103966899999999E-10</v>
      </c>
      <c r="L96" s="4">
        <v>2.0799941559999998E-11</v>
      </c>
      <c r="M96" s="4">
        <v>4.797849901E-10</v>
      </c>
      <c r="N96" s="4">
        <v>1.560033365E-11</v>
      </c>
      <c r="P96" t="s">
        <v>67</v>
      </c>
      <c r="Q96" s="4">
        <v>4.4231958249999998E-10</v>
      </c>
      <c r="R96" s="4">
        <v>2.0814564030000001E-11</v>
      </c>
      <c r="S96" s="4">
        <v>4.8196401189999999E-10</v>
      </c>
      <c r="T96" s="4">
        <v>1.4058794480000001E-11</v>
      </c>
      <c r="V96" t="s">
        <v>68</v>
      </c>
      <c r="W96" s="4">
        <v>5.0014995920000003E-10</v>
      </c>
      <c r="X96" s="4">
        <v>4.0869543220000002E-12</v>
      </c>
      <c r="Y96" s="4">
        <v>4.8898172150000003E-10</v>
      </c>
      <c r="Z96" s="4">
        <v>3.3166641480000002E-12</v>
      </c>
    </row>
    <row r="97" spans="4:26" x14ac:dyDescent="0.3">
      <c r="D97" t="s">
        <v>69</v>
      </c>
      <c r="E97" s="4">
        <v>1.3538186200000001E-6</v>
      </c>
      <c r="F97" s="4">
        <v>2.7779767589999998E-8</v>
      </c>
      <c r="G97" s="4">
        <v>1.293771034E-6</v>
      </c>
      <c r="H97" s="4">
        <v>2.2336551859999999E-8</v>
      </c>
      <c r="J97" t="s">
        <v>70</v>
      </c>
      <c r="K97" s="4">
        <v>9.5494893729999995E-11</v>
      </c>
      <c r="L97" s="4">
        <v>1.0991746600000001E-11</v>
      </c>
      <c r="M97" s="4">
        <v>5.790971236E-11</v>
      </c>
      <c r="N97" s="4">
        <v>1.877620475E-11</v>
      </c>
      <c r="P97" t="s">
        <v>70</v>
      </c>
      <c r="Q97" s="4">
        <v>9.4421493919999995E-11</v>
      </c>
      <c r="R97" s="4">
        <v>1.161357651E-11</v>
      </c>
      <c r="S97" s="4">
        <v>5.3625866870000003E-11</v>
      </c>
      <c r="T97" s="4">
        <v>1.9799582339999999E-11</v>
      </c>
      <c r="V97" t="s">
        <v>69</v>
      </c>
      <c r="W97" s="4">
        <v>1.348185038E-6</v>
      </c>
      <c r="X97" s="4">
        <v>2.7981942720000002E-8</v>
      </c>
      <c r="Y97" s="4">
        <v>1.2875087169999999E-6</v>
      </c>
      <c r="Z97" s="4">
        <v>2.239137062E-8</v>
      </c>
    </row>
    <row r="98" spans="4:26" x14ac:dyDescent="0.3">
      <c r="D98" t="s">
        <v>56</v>
      </c>
      <c r="E98" s="4">
        <v>4.441388668E-2</v>
      </c>
      <c r="F98" s="4"/>
      <c r="G98" s="4">
        <v>1.7408397150000001E-2</v>
      </c>
      <c r="H98" s="4"/>
      <c r="J98" t="s">
        <v>71</v>
      </c>
      <c r="K98" s="4">
        <v>8.6351873190000007E-25</v>
      </c>
      <c r="L98" s="4"/>
      <c r="M98" s="4">
        <v>9.8790846540000006E-25</v>
      </c>
      <c r="N98" s="4"/>
      <c r="P98" t="s">
        <v>72</v>
      </c>
      <c r="Q98" s="4">
        <v>1.292843363E-6</v>
      </c>
      <c r="R98" s="4">
        <v>5.1579360139999998E-8</v>
      </c>
      <c r="S98" s="4">
        <v>1.3453129199999999E-6</v>
      </c>
      <c r="T98" s="4">
        <v>5.4918788880000001E-8</v>
      </c>
      <c r="V98" t="s">
        <v>73</v>
      </c>
      <c r="W98" s="4">
        <v>0.50385226309999998</v>
      </c>
      <c r="X98" s="4">
        <v>0.53359546950000003</v>
      </c>
      <c r="Y98" s="4">
        <v>0.56816434559999995</v>
      </c>
      <c r="Z98" s="4">
        <v>0.48304698429999998</v>
      </c>
    </row>
    <row r="99" spans="4:26" x14ac:dyDescent="0.3">
      <c r="D99" t="s">
        <v>57</v>
      </c>
      <c r="E99" s="4">
        <v>0.1096197308</v>
      </c>
      <c r="F99" s="4"/>
      <c r="G99" s="4">
        <v>8.0284868750000002E-2</v>
      </c>
      <c r="H99" s="4"/>
      <c r="J99" t="s">
        <v>72</v>
      </c>
      <c r="K99" s="4">
        <v>1.2928336239999999E-6</v>
      </c>
      <c r="L99" s="4">
        <v>5.1509218380000002E-8</v>
      </c>
      <c r="M99" s="4">
        <v>1.345265776E-6</v>
      </c>
      <c r="N99" s="4">
        <v>5.510880978E-8</v>
      </c>
      <c r="P99" t="s">
        <v>73</v>
      </c>
      <c r="Q99" s="4">
        <v>0.2065383727</v>
      </c>
      <c r="R99" s="4">
        <v>0.44273789029999999</v>
      </c>
      <c r="S99" s="4">
        <v>0.36179099739999998</v>
      </c>
      <c r="T99" s="4">
        <v>0.50972511190000003</v>
      </c>
      <c r="V99" t="s">
        <v>56</v>
      </c>
      <c r="W99" s="4">
        <v>4.114411514E-2</v>
      </c>
      <c r="X99" s="4"/>
      <c r="Y99" s="4">
        <v>1.3763094700000001E-2</v>
      </c>
    </row>
    <row r="100" spans="4:26" x14ac:dyDescent="0.3">
      <c r="D100" t="s">
        <v>58</v>
      </c>
      <c r="E100" s="4">
        <v>4.724881562E-4</v>
      </c>
      <c r="F100" s="4"/>
      <c r="G100" s="4">
        <v>1.8519571439999999E-4</v>
      </c>
      <c r="H100" s="4"/>
      <c r="J100" t="s">
        <v>56</v>
      </c>
      <c r="K100" s="4">
        <v>5.5986482309999999E-3</v>
      </c>
      <c r="L100" s="4"/>
      <c r="M100" s="4">
        <v>1.4309626670000001E-2</v>
      </c>
      <c r="P100" t="s">
        <v>74</v>
      </c>
      <c r="Q100" s="4">
        <v>1.6798811242663636E-2</v>
      </c>
      <c r="R100" s="4">
        <v>3.6013399372276142E-2</v>
      </c>
      <c r="S100" s="4">
        <v>2.9426293018418898E-2</v>
      </c>
      <c r="T100" s="4">
        <v>4.1467280116482499E-2</v>
      </c>
      <c r="V100" t="s">
        <v>57</v>
      </c>
      <c r="W100" s="4">
        <v>0.1060717996</v>
      </c>
      <c r="X100" s="4"/>
      <c r="Y100" s="4">
        <v>7.6329325660000003E-2</v>
      </c>
      <c r="Z100" s="4"/>
    </row>
    <row r="101" spans="4:26" x14ac:dyDescent="0.3">
      <c r="J101" t="s">
        <v>57</v>
      </c>
      <c r="K101" s="4">
        <v>6.7470138939999993E-2</v>
      </c>
      <c r="L101" s="4"/>
      <c r="M101" s="4">
        <v>7.6933131490000001E-2</v>
      </c>
      <c r="N101" s="4"/>
      <c r="P101" t="s">
        <v>56</v>
      </c>
      <c r="Q101" s="4">
        <v>5.1603124549999997E-3</v>
      </c>
      <c r="R101" s="4"/>
      <c r="S101" s="4">
        <v>1.313583743E-2</v>
      </c>
      <c r="T101" s="4"/>
      <c r="V101" t="s">
        <v>58</v>
      </c>
      <c r="W101" s="4">
        <v>4.3770335250000001E-4</v>
      </c>
      <c r="X101" s="4"/>
      <c r="Y101" s="4">
        <v>1.4641590110000001E-4</v>
      </c>
      <c r="Z101" s="4"/>
    </row>
    <row r="102" spans="4:26" x14ac:dyDescent="0.3">
      <c r="J102" t="s">
        <v>58</v>
      </c>
      <c r="K102" s="4">
        <v>6.0854872080000001E-5</v>
      </c>
      <c r="L102" s="4"/>
      <c r="M102" s="4">
        <v>1.5553942029999999E-4</v>
      </c>
      <c r="N102" s="4"/>
      <c r="P102" t="s">
        <v>57</v>
      </c>
      <c r="Q102" s="4">
        <v>6.6994551959999996E-2</v>
      </c>
      <c r="R102" s="4"/>
      <c r="S102" s="4">
        <v>7.5658179219999996E-2</v>
      </c>
      <c r="T102" s="4"/>
    </row>
    <row r="103" spans="4:26" x14ac:dyDescent="0.3">
      <c r="P103" t="s">
        <v>58</v>
      </c>
      <c r="Q103" s="4">
        <v>5.6706730280000001E-5</v>
      </c>
      <c r="R103" s="4"/>
      <c r="S103" s="4">
        <v>1.4434986180000001E-4</v>
      </c>
      <c r="T103" s="4"/>
    </row>
  </sheetData>
  <mergeCells count="97">
    <mergeCell ref="A2:A3"/>
    <mergeCell ref="E10:F10"/>
    <mergeCell ref="V9:Z9"/>
    <mergeCell ref="W10:X10"/>
    <mergeCell ref="Y10:Z10"/>
    <mergeCell ref="D9:H9"/>
    <mergeCell ref="J9:N9"/>
    <mergeCell ref="P9:T9"/>
    <mergeCell ref="D21:H21"/>
    <mergeCell ref="J21:N21"/>
    <mergeCell ref="P21:T21"/>
    <mergeCell ref="V21:Z21"/>
    <mergeCell ref="G10:H10"/>
    <mergeCell ref="K10:L10"/>
    <mergeCell ref="M10:N10"/>
    <mergeCell ref="Q10:R10"/>
    <mergeCell ref="S10:T10"/>
    <mergeCell ref="W22:X22"/>
    <mergeCell ref="Y22:Z22"/>
    <mergeCell ref="D33:H33"/>
    <mergeCell ref="J33:N33"/>
    <mergeCell ref="P33:T33"/>
    <mergeCell ref="V33:Z33"/>
    <mergeCell ref="E22:F22"/>
    <mergeCell ref="G22:H22"/>
    <mergeCell ref="K22:L22"/>
    <mergeCell ref="M22:N22"/>
    <mergeCell ref="Q22:R22"/>
    <mergeCell ref="S22:T22"/>
    <mergeCell ref="W34:X34"/>
    <mergeCell ref="Y34:Z34"/>
    <mergeCell ref="D45:H45"/>
    <mergeCell ref="J45:N45"/>
    <mergeCell ref="P45:T45"/>
    <mergeCell ref="V45:Z45"/>
    <mergeCell ref="E34:F34"/>
    <mergeCell ref="G34:H34"/>
    <mergeCell ref="K34:L34"/>
    <mergeCell ref="M34:N34"/>
    <mergeCell ref="Q34:R34"/>
    <mergeCell ref="S34:T34"/>
    <mergeCell ref="W46:X46"/>
    <mergeCell ref="Y46:Z46"/>
    <mergeCell ref="D57:H57"/>
    <mergeCell ref="J57:N57"/>
    <mergeCell ref="P57:T57"/>
    <mergeCell ref="V57:Z57"/>
    <mergeCell ref="E46:F46"/>
    <mergeCell ref="G46:H46"/>
    <mergeCell ref="K46:L46"/>
    <mergeCell ref="M46:N46"/>
    <mergeCell ref="Q46:R46"/>
    <mergeCell ref="S46:T46"/>
    <mergeCell ref="W58:X58"/>
    <mergeCell ref="Y58:Z58"/>
    <mergeCell ref="D69:H69"/>
    <mergeCell ref="J69:N69"/>
    <mergeCell ref="P69:T69"/>
    <mergeCell ref="V69:Z69"/>
    <mergeCell ref="E58:F58"/>
    <mergeCell ref="G58:H58"/>
    <mergeCell ref="K58:L58"/>
    <mergeCell ref="M58:N58"/>
    <mergeCell ref="Q58:R58"/>
    <mergeCell ref="S58:T58"/>
    <mergeCell ref="W70:X70"/>
    <mergeCell ref="Y70:Z70"/>
    <mergeCell ref="D81:H81"/>
    <mergeCell ref="J81:N81"/>
    <mergeCell ref="P81:T81"/>
    <mergeCell ref="V81:Z81"/>
    <mergeCell ref="E70:F70"/>
    <mergeCell ref="G70:H70"/>
    <mergeCell ref="K70:L70"/>
    <mergeCell ref="M70:N70"/>
    <mergeCell ref="Q70:R70"/>
    <mergeCell ref="S70:T70"/>
    <mergeCell ref="W82:X82"/>
    <mergeCell ref="Y82:Z82"/>
    <mergeCell ref="D93:H93"/>
    <mergeCell ref="J93:N93"/>
    <mergeCell ref="P93:T93"/>
    <mergeCell ref="V93:Z93"/>
    <mergeCell ref="E82:F82"/>
    <mergeCell ref="G82:H82"/>
    <mergeCell ref="K82:L82"/>
    <mergeCell ref="M82:N82"/>
    <mergeCell ref="Q82:R82"/>
    <mergeCell ref="S82:T82"/>
    <mergeCell ref="W94:X94"/>
    <mergeCell ref="Y94:Z94"/>
    <mergeCell ref="E94:F94"/>
    <mergeCell ref="G94:H94"/>
    <mergeCell ref="K94:L94"/>
    <mergeCell ref="M94:N94"/>
    <mergeCell ref="Q94:R94"/>
    <mergeCell ref="S94:T9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2FDDE-15D1-4038-B2D2-D7A39FF8AB51}">
  <dimension ref="A1:Z103"/>
  <sheetViews>
    <sheetView workbookViewId="0"/>
  </sheetViews>
  <sheetFormatPr defaultRowHeight="14.4" x14ac:dyDescent="0.3"/>
  <cols>
    <col min="1" max="1" width="90.5546875" bestFit="1" customWidth="1"/>
    <col min="2" max="2" width="10.21875" bestFit="1" customWidth="1"/>
    <col min="3" max="3" width="30.6640625" bestFit="1" customWidth="1"/>
    <col min="4" max="4" width="30.5546875" bestFit="1" customWidth="1"/>
    <col min="5" max="5" width="30.6640625" customWidth="1"/>
    <col min="6" max="6" width="14.21875" bestFit="1" customWidth="1"/>
    <col min="7" max="7" width="8.5546875" bestFit="1" customWidth="1"/>
    <col min="8" max="8" width="14.21875" bestFit="1" customWidth="1"/>
    <col min="10" max="10" width="30.6640625" bestFit="1" customWidth="1"/>
    <col min="11" max="11" width="8.21875" bestFit="1" customWidth="1"/>
    <col min="12" max="12" width="14.21875" bestFit="1" customWidth="1"/>
    <col min="13" max="13" width="8.21875" bestFit="1" customWidth="1"/>
    <col min="14" max="14" width="14.21875" bestFit="1" customWidth="1"/>
    <col min="16" max="16" width="46" bestFit="1" customWidth="1"/>
    <col min="17" max="17" width="8.5546875" bestFit="1" customWidth="1"/>
    <col min="18" max="18" width="14.21875" bestFit="1" customWidth="1"/>
    <col min="19" max="19" width="8.5546875" bestFit="1" customWidth="1"/>
    <col min="20" max="20" width="14.21875" bestFit="1" customWidth="1"/>
    <col min="22" max="22" width="28.88671875" bestFit="1" customWidth="1"/>
    <col min="23" max="23" width="8.5546875" bestFit="1" customWidth="1"/>
    <col min="24" max="24" width="14.21875" bestFit="1" customWidth="1"/>
    <col min="25" max="25" width="8.5546875" bestFit="1" customWidth="1"/>
    <col min="26" max="26" width="14.21875" bestFit="1" customWidth="1"/>
  </cols>
  <sheetData>
    <row r="1" spans="1:26" x14ac:dyDescent="0.3">
      <c r="A1" t="s">
        <v>49</v>
      </c>
    </row>
    <row r="2" spans="1:26" x14ac:dyDescent="0.3">
      <c r="A2" s="7" t="s">
        <v>53</v>
      </c>
    </row>
    <row r="3" spans="1:26" x14ac:dyDescent="0.3">
      <c r="A3" s="7"/>
    </row>
    <row r="4" spans="1:26" x14ac:dyDescent="0.3">
      <c r="A4" t="s">
        <v>50</v>
      </c>
    </row>
    <row r="5" spans="1:26" x14ac:dyDescent="0.3">
      <c r="A5" t="s">
        <v>51</v>
      </c>
    </row>
    <row r="6" spans="1:26" x14ac:dyDescent="0.3">
      <c r="A6" t="s">
        <v>52</v>
      </c>
    </row>
    <row r="7" spans="1:26" x14ac:dyDescent="0.3">
      <c r="A7" t="s">
        <v>104</v>
      </c>
    </row>
    <row r="8" spans="1:26" ht="18" x14ac:dyDescent="0.35">
      <c r="F8" s="5"/>
    </row>
    <row r="9" spans="1:26" x14ac:dyDescent="0.3">
      <c r="A9" t="s">
        <v>59</v>
      </c>
      <c r="B9" t="s">
        <v>77</v>
      </c>
      <c r="D9" s="6" t="s">
        <v>55</v>
      </c>
      <c r="E9" s="6"/>
      <c r="F9" s="6"/>
      <c r="G9" s="6"/>
      <c r="H9" s="6"/>
      <c r="J9" s="6" t="s">
        <v>66</v>
      </c>
      <c r="K9" s="6"/>
      <c r="L9" s="6"/>
      <c r="M9" s="6"/>
      <c r="N9" s="6"/>
      <c r="P9" s="6" t="s">
        <v>75</v>
      </c>
      <c r="Q9" s="6"/>
      <c r="R9" s="6"/>
      <c r="S9" s="6"/>
      <c r="T9" s="6"/>
      <c r="V9" s="6" t="s">
        <v>76</v>
      </c>
      <c r="W9" s="6"/>
      <c r="X9" s="6"/>
      <c r="Y9" s="6"/>
      <c r="Z9" s="6"/>
    </row>
    <row r="10" spans="1:26" x14ac:dyDescent="0.3">
      <c r="A10" t="s">
        <v>61</v>
      </c>
      <c r="E10" s="6" t="s">
        <v>63</v>
      </c>
      <c r="F10" s="6"/>
      <c r="G10" s="6" t="s">
        <v>64</v>
      </c>
      <c r="H10" s="6"/>
      <c r="K10" s="6" t="s">
        <v>63</v>
      </c>
      <c r="L10" s="6"/>
      <c r="M10" s="6" t="s">
        <v>64</v>
      </c>
      <c r="N10" s="6"/>
      <c r="Q10" s="6" t="s">
        <v>63</v>
      </c>
      <c r="R10" s="6"/>
      <c r="S10" s="6" t="s">
        <v>64</v>
      </c>
      <c r="T10" s="6"/>
      <c r="W10" s="6" t="s">
        <v>63</v>
      </c>
      <c r="X10" s="6"/>
      <c r="Y10" s="6" t="s">
        <v>64</v>
      </c>
      <c r="Z10" s="6"/>
    </row>
    <row r="11" spans="1:26" x14ac:dyDescent="0.3">
      <c r="A11" t="s">
        <v>60</v>
      </c>
      <c r="E11" t="s">
        <v>65</v>
      </c>
      <c r="F11" t="s">
        <v>10</v>
      </c>
      <c r="G11" t="s">
        <v>65</v>
      </c>
      <c r="H11" t="s">
        <v>10</v>
      </c>
      <c r="K11" t="s">
        <v>65</v>
      </c>
      <c r="L11" t="s">
        <v>10</v>
      </c>
      <c r="M11" t="s">
        <v>65</v>
      </c>
      <c r="N11" t="s">
        <v>10</v>
      </c>
      <c r="Q11" t="s">
        <v>65</v>
      </c>
      <c r="R11" t="s">
        <v>10</v>
      </c>
      <c r="S11" t="s">
        <v>65</v>
      </c>
      <c r="T11" t="s">
        <v>10</v>
      </c>
      <c r="W11" t="s">
        <v>65</v>
      </c>
      <c r="X11" t="s">
        <v>10</v>
      </c>
      <c r="Y11" t="s">
        <v>65</v>
      </c>
      <c r="Z11" t="s">
        <v>10</v>
      </c>
    </row>
    <row r="12" spans="1:26" x14ac:dyDescent="0.3">
      <c r="A12" t="s">
        <v>62</v>
      </c>
      <c r="D12" t="s">
        <v>68</v>
      </c>
      <c r="E12" s="4">
        <v>1.132636942E-9</v>
      </c>
      <c r="F12" s="4">
        <v>7.1487175399999995E-11</v>
      </c>
      <c r="G12" s="4">
        <v>9.3242007040000001E-10</v>
      </c>
      <c r="H12" s="4">
        <v>4.7320037299999997E-11</v>
      </c>
      <c r="J12" t="s">
        <v>67</v>
      </c>
      <c r="K12" s="4">
        <v>3.6637136749999999E-11</v>
      </c>
      <c r="L12" s="4">
        <v>3.5538873159999998E-11</v>
      </c>
      <c r="M12" s="4">
        <v>1.3754460109999999E-10</v>
      </c>
      <c r="N12" s="4">
        <v>7.5625269659999996E-11</v>
      </c>
      <c r="P12" t="s">
        <v>67</v>
      </c>
      <c r="Q12" s="4">
        <v>8.7812093279999996E-11</v>
      </c>
      <c r="R12" s="4">
        <v>8.1155452690000003E-11</v>
      </c>
      <c r="S12" s="4">
        <v>2.4954063569999997E-10</v>
      </c>
      <c r="T12" s="4">
        <v>1.207087574E-10</v>
      </c>
      <c r="V12" t="s">
        <v>68</v>
      </c>
      <c r="W12" s="4">
        <v>8.8723063519999995E-10</v>
      </c>
      <c r="X12" s="4">
        <v>5.6640684419999998E-11</v>
      </c>
      <c r="Y12" s="4">
        <v>7.6321510819999999E-10</v>
      </c>
      <c r="Z12" s="4">
        <v>3.8742433099999999E-11</v>
      </c>
    </row>
    <row r="13" spans="1:26" x14ac:dyDescent="0.3">
      <c r="D13" t="s">
        <v>69</v>
      </c>
      <c r="E13" s="4">
        <v>1.5898130810000001E-5</v>
      </c>
      <c r="F13" s="4">
        <v>2.2444999539999999E-6</v>
      </c>
      <c r="G13" s="4">
        <v>1.076567409E-5</v>
      </c>
      <c r="H13" s="4">
        <v>1.2702781909999999E-6</v>
      </c>
      <c r="J13" t="s">
        <v>70</v>
      </c>
      <c r="K13" s="4">
        <v>4.9175629380000003E-11</v>
      </c>
      <c r="L13" s="4">
        <v>3.6275827310000001E-11</v>
      </c>
      <c r="M13" s="4">
        <v>1.2311477519999999E-10</v>
      </c>
      <c r="N13" s="4">
        <v>4.4353827419999999E-11</v>
      </c>
      <c r="P13" t="s">
        <v>70</v>
      </c>
      <c r="Q13" s="4">
        <v>8.9964278849999999E-11</v>
      </c>
      <c r="R13" s="4">
        <v>5.6447493650000002E-11</v>
      </c>
      <c r="S13" s="4">
        <v>1.6448486019999999E-10</v>
      </c>
      <c r="T13" s="4">
        <v>3.5850859729999999E-11</v>
      </c>
      <c r="V13" t="s">
        <v>69</v>
      </c>
      <c r="W13" s="4">
        <v>9.7021687050000003E-6</v>
      </c>
      <c r="X13" s="4">
        <v>1.327346826E-6</v>
      </c>
      <c r="Y13" s="4">
        <v>7.1744730309999998E-6</v>
      </c>
      <c r="Z13" s="4">
        <v>7.9461982179999995E-7</v>
      </c>
    </row>
    <row r="14" spans="1:26" x14ac:dyDescent="0.3">
      <c r="D14" t="s">
        <v>56</v>
      </c>
      <c r="E14" s="4">
        <v>2.0832248990000002</v>
      </c>
      <c r="F14" s="4"/>
      <c r="G14" s="4">
        <v>1.800146963</v>
      </c>
      <c r="H14" s="4"/>
      <c r="J14" t="s">
        <v>71</v>
      </c>
      <c r="K14" s="4">
        <v>1.2942265020000001E-25</v>
      </c>
      <c r="L14" s="4"/>
      <c r="M14" s="4">
        <v>8.2951173620000004E-25</v>
      </c>
      <c r="N14" s="4"/>
      <c r="P14" t="s">
        <v>72</v>
      </c>
      <c r="Q14" s="4">
        <v>3.4308168859999999E-6</v>
      </c>
      <c r="R14" s="4">
        <v>1.718364317E-7</v>
      </c>
      <c r="S14" s="4">
        <v>4.5454932259999997E-6</v>
      </c>
      <c r="T14" s="4">
        <v>1.8319081390000001E-7</v>
      </c>
      <c r="V14" t="s">
        <v>73</v>
      </c>
      <c r="W14" s="4">
        <v>13.88527442</v>
      </c>
      <c r="X14" s="4">
        <v>2.802798407</v>
      </c>
      <c r="Y14" s="4">
        <v>14.42014451</v>
      </c>
      <c r="Z14" s="4">
        <v>2.7285976509999998</v>
      </c>
    </row>
    <row r="15" spans="1:26" x14ac:dyDescent="0.3">
      <c r="D15" t="s">
        <v>57</v>
      </c>
      <c r="E15" s="4">
        <v>2.399391375</v>
      </c>
      <c r="F15" s="4"/>
      <c r="G15" s="4">
        <v>2.0915074809999998</v>
      </c>
      <c r="H15" s="4"/>
      <c r="J15" t="s">
        <v>72</v>
      </c>
      <c r="K15" s="4">
        <v>2.8201416719999999E-6</v>
      </c>
      <c r="L15" s="4">
        <v>1.686628117E-7</v>
      </c>
      <c r="M15" s="4">
        <v>4.4008197350000004E-6</v>
      </c>
      <c r="N15" s="4">
        <v>1.8739512520000001E-7</v>
      </c>
      <c r="P15" t="s">
        <v>73</v>
      </c>
      <c r="Q15" s="4">
        <v>6.4477015169999996</v>
      </c>
      <c r="R15" s="4">
        <v>3.288375034</v>
      </c>
      <c r="S15" s="4">
        <v>7.7828159140000004</v>
      </c>
      <c r="T15" s="4">
        <v>3.4038502639999999</v>
      </c>
      <c r="V15" t="s">
        <v>56</v>
      </c>
      <c r="W15" s="4">
        <v>1.176164156</v>
      </c>
      <c r="X15" s="4"/>
      <c r="Y15" s="4">
        <v>0.92243187339999999</v>
      </c>
      <c r="Z15" s="4"/>
    </row>
    <row r="16" spans="1:26" x14ac:dyDescent="0.3">
      <c r="D16" t="s">
        <v>58</v>
      </c>
      <c r="E16" s="4">
        <v>2.2161967009999999E-2</v>
      </c>
      <c r="F16" s="4"/>
      <c r="G16" s="4">
        <v>1.915049961E-2</v>
      </c>
      <c r="H16" s="4"/>
      <c r="J16" t="s">
        <v>56</v>
      </c>
      <c r="K16" s="4">
        <v>0.4557224111</v>
      </c>
      <c r="L16" s="4"/>
      <c r="M16" s="4">
        <v>0.42388990650000002</v>
      </c>
      <c r="P16" t="s">
        <v>74</v>
      </c>
      <c r="Q16" s="4">
        <v>0.38040957484308446</v>
      </c>
      <c r="R16" s="4">
        <v>0.19908936604494337</v>
      </c>
      <c r="S16" s="4">
        <v>0.27550819638167184</v>
      </c>
      <c r="T16" s="4">
        <v>0.12476364505109358</v>
      </c>
      <c r="V16" t="s">
        <v>57</v>
      </c>
      <c r="W16" s="4">
        <v>1.4110275480000001</v>
      </c>
      <c r="X16" s="4"/>
      <c r="Y16" s="4">
        <v>1.1353230679999999</v>
      </c>
      <c r="Z16" s="4"/>
    </row>
    <row r="17" spans="2:26" x14ac:dyDescent="0.3">
      <c r="J17" t="s">
        <v>57</v>
      </c>
      <c r="K17" s="4">
        <v>0.61326358150000004</v>
      </c>
      <c r="L17" s="4"/>
      <c r="M17" s="4">
        <v>0.59216283879999998</v>
      </c>
      <c r="N17" s="4"/>
      <c r="P17" t="s">
        <v>56</v>
      </c>
      <c r="Q17" s="4">
        <v>0.40959692990000002</v>
      </c>
      <c r="R17" s="4"/>
      <c r="S17" s="4">
        <v>0.3823976436</v>
      </c>
      <c r="T17" s="4"/>
      <c r="V17" t="s">
        <v>58</v>
      </c>
      <c r="W17" s="4">
        <v>1.251238463E-2</v>
      </c>
      <c r="X17" s="4"/>
      <c r="Y17" s="4">
        <v>9.8131050360000006E-3</v>
      </c>
      <c r="Z17" s="4"/>
    </row>
    <row r="18" spans="2:26" x14ac:dyDescent="0.3">
      <c r="J18" t="s">
        <v>58</v>
      </c>
      <c r="K18" s="4">
        <v>4.8481107559999997E-3</v>
      </c>
      <c r="L18" s="4"/>
      <c r="M18" s="4">
        <v>4.6074989829999998E-3</v>
      </c>
      <c r="N18" s="4"/>
      <c r="P18" t="s">
        <v>57</v>
      </c>
      <c r="Q18" s="4">
        <v>0.57663903949999995</v>
      </c>
      <c r="R18" s="4"/>
      <c r="S18" s="4">
        <v>0.54712462819999996</v>
      </c>
      <c r="T18" s="4"/>
    </row>
    <row r="19" spans="2:26" x14ac:dyDescent="0.3">
      <c r="P19" t="s">
        <v>58</v>
      </c>
      <c r="Q19" s="4">
        <v>4.5010651639999996E-3</v>
      </c>
      <c r="R19" s="4"/>
      <c r="S19" s="4">
        <v>4.202171908E-3</v>
      </c>
      <c r="T19" s="4"/>
    </row>
    <row r="21" spans="2:26" x14ac:dyDescent="0.3">
      <c r="B21" t="s">
        <v>102</v>
      </c>
      <c r="D21" s="6" t="s">
        <v>55</v>
      </c>
      <c r="E21" s="6"/>
      <c r="F21" s="6"/>
      <c r="G21" s="6"/>
      <c r="H21" s="6"/>
      <c r="J21" s="6" t="s">
        <v>66</v>
      </c>
      <c r="K21" s="6"/>
      <c r="L21" s="6"/>
      <c r="M21" s="6"/>
      <c r="N21" s="6"/>
      <c r="P21" s="6" t="s">
        <v>75</v>
      </c>
      <c r="Q21" s="6"/>
      <c r="R21" s="6"/>
      <c r="S21" s="6"/>
      <c r="T21" s="6"/>
      <c r="V21" s="6" t="s">
        <v>76</v>
      </c>
      <c r="W21" s="6"/>
      <c r="X21" s="6"/>
      <c r="Y21" s="6"/>
      <c r="Z21" s="6"/>
    </row>
    <row r="22" spans="2:26" x14ac:dyDescent="0.3">
      <c r="E22" s="6" t="s">
        <v>63</v>
      </c>
      <c r="F22" s="6"/>
      <c r="G22" s="6" t="s">
        <v>64</v>
      </c>
      <c r="H22" s="6"/>
      <c r="K22" s="6" t="s">
        <v>63</v>
      </c>
      <c r="L22" s="6"/>
      <c r="M22" s="6" t="s">
        <v>64</v>
      </c>
      <c r="N22" s="6"/>
      <c r="Q22" s="6" t="s">
        <v>63</v>
      </c>
      <c r="R22" s="6"/>
      <c r="S22" s="6" t="s">
        <v>64</v>
      </c>
      <c r="T22" s="6"/>
      <c r="W22" s="6" t="s">
        <v>63</v>
      </c>
      <c r="X22" s="6"/>
      <c r="Y22" s="6" t="s">
        <v>64</v>
      </c>
      <c r="Z22" s="6"/>
    </row>
    <row r="23" spans="2:26" x14ac:dyDescent="0.3">
      <c r="E23" t="s">
        <v>65</v>
      </c>
      <c r="F23" t="s">
        <v>10</v>
      </c>
      <c r="G23" t="s">
        <v>65</v>
      </c>
      <c r="H23" t="s">
        <v>10</v>
      </c>
      <c r="K23" t="s">
        <v>65</v>
      </c>
      <c r="L23" t="s">
        <v>10</v>
      </c>
      <c r="M23" t="s">
        <v>65</v>
      </c>
      <c r="N23" t="s">
        <v>10</v>
      </c>
      <c r="Q23" t="s">
        <v>65</v>
      </c>
      <c r="R23" t="s">
        <v>10</v>
      </c>
      <c r="S23" t="s">
        <v>65</v>
      </c>
      <c r="T23" t="s">
        <v>10</v>
      </c>
      <c r="W23" t="s">
        <v>65</v>
      </c>
      <c r="X23" t="s">
        <v>10</v>
      </c>
      <c r="Y23" t="s">
        <v>65</v>
      </c>
      <c r="Z23" t="s">
        <v>10</v>
      </c>
    </row>
    <row r="24" spans="2:26" x14ac:dyDescent="0.3">
      <c r="D24" t="s">
        <v>68</v>
      </c>
      <c r="E24" s="4">
        <v>8.5587424299999996E-10</v>
      </c>
      <c r="F24" s="4">
        <v>5.5669436149999999E-11</v>
      </c>
      <c r="G24" s="4">
        <v>7.4810576630000002E-10</v>
      </c>
      <c r="H24" s="4">
        <v>3.7055092430000002E-11</v>
      </c>
      <c r="J24" t="s">
        <v>67</v>
      </c>
      <c r="K24" s="4">
        <v>3.0050039120000002E-11</v>
      </c>
      <c r="L24" s="4">
        <v>2.5319525070000001E-11</v>
      </c>
      <c r="M24" s="4">
        <v>1.198852617E-10</v>
      </c>
      <c r="N24" s="4">
        <v>5.2670908779999999E-11</v>
      </c>
      <c r="P24" t="s">
        <v>67</v>
      </c>
      <c r="Q24" s="4">
        <v>6.5778601460000003E-11</v>
      </c>
      <c r="R24" s="4">
        <v>4.840884347E-11</v>
      </c>
      <c r="S24" s="4">
        <v>1.950459541E-10</v>
      </c>
      <c r="T24" s="4">
        <v>7.1777571859999995E-11</v>
      </c>
      <c r="V24" t="s">
        <v>68</v>
      </c>
      <c r="W24" s="4">
        <v>5.6102708899999999E-10</v>
      </c>
      <c r="X24" s="4">
        <v>2.9382221289999999E-11</v>
      </c>
      <c r="Y24" s="4">
        <v>5.5036124420000004E-10</v>
      </c>
      <c r="Z24" s="4">
        <v>2.5814310129999998E-11</v>
      </c>
    </row>
    <row r="25" spans="2:26" x14ac:dyDescent="0.3">
      <c r="D25" t="s">
        <v>69</v>
      </c>
      <c r="E25" s="4">
        <v>1.3374107080000001E-5</v>
      </c>
      <c r="F25" s="4">
        <v>1.9556144950000001E-6</v>
      </c>
      <c r="G25" s="4">
        <v>1.021640287E-5</v>
      </c>
      <c r="H25" s="4">
        <v>1.1850762360000001E-6</v>
      </c>
      <c r="J25" t="s">
        <v>70</v>
      </c>
      <c r="K25" s="4">
        <v>3.8574390490000001E-11</v>
      </c>
      <c r="L25" s="4">
        <v>2.444337384E-11</v>
      </c>
      <c r="M25" s="4">
        <v>1.0098244420000001E-10</v>
      </c>
      <c r="N25" s="4">
        <v>2.80118724E-11</v>
      </c>
      <c r="P25" t="s">
        <v>70</v>
      </c>
      <c r="Q25" s="4">
        <v>6.6377131150000001E-11</v>
      </c>
      <c r="R25" s="4">
        <v>3.3219519319999999E-11</v>
      </c>
      <c r="S25" s="4">
        <v>1.2817022669999999E-10</v>
      </c>
      <c r="T25" s="4">
        <v>2.187763402E-11</v>
      </c>
      <c r="V25" t="s">
        <v>69</v>
      </c>
      <c r="W25" s="4">
        <v>5.6757963899999998E-6</v>
      </c>
      <c r="X25" s="4">
        <v>6.6495352499999996E-7</v>
      </c>
      <c r="Y25" s="4">
        <v>5.4691689669999998E-6</v>
      </c>
      <c r="Z25" s="4">
        <v>5.7631546510000005E-7</v>
      </c>
    </row>
    <row r="26" spans="2:26" x14ac:dyDescent="0.3">
      <c r="D26" t="s">
        <v>56</v>
      </c>
      <c r="E26" s="4">
        <v>2.393120943</v>
      </c>
      <c r="F26" s="4"/>
      <c r="G26" s="4">
        <v>1.929436154</v>
      </c>
      <c r="H26" s="4"/>
      <c r="J26" t="s">
        <v>71</v>
      </c>
      <c r="K26" s="4">
        <v>5.6941023389999998E-26</v>
      </c>
      <c r="L26" s="4"/>
      <c r="M26" s="4">
        <v>4.5863236209999998E-25</v>
      </c>
      <c r="N26" s="4"/>
      <c r="P26" t="s">
        <v>72</v>
      </c>
      <c r="Q26" s="4">
        <v>2.5928864469999998E-6</v>
      </c>
      <c r="R26" s="4">
        <v>1.444979377E-7</v>
      </c>
      <c r="S26" s="4">
        <v>4.1377787159999999E-6</v>
      </c>
      <c r="T26" s="4">
        <v>1.5592630699999999E-7</v>
      </c>
      <c r="V26" t="s">
        <v>73</v>
      </c>
      <c r="W26" s="4">
        <v>14.21048699</v>
      </c>
      <c r="X26" s="4">
        <v>2.646067108</v>
      </c>
      <c r="Y26" s="4">
        <v>14.13451938</v>
      </c>
      <c r="Z26" s="4">
        <v>2.5192560340000001</v>
      </c>
    </row>
    <row r="27" spans="2:26" x14ac:dyDescent="0.3">
      <c r="D27" t="s">
        <v>57</v>
      </c>
      <c r="E27" s="4">
        <v>2.6528171569999999</v>
      </c>
      <c r="F27" s="4"/>
      <c r="G27" s="4">
        <v>2.1495049669999999</v>
      </c>
      <c r="H27" s="4"/>
      <c r="J27" t="s">
        <v>72</v>
      </c>
      <c r="K27" s="4">
        <v>2.0767162180000001E-6</v>
      </c>
      <c r="L27" s="4">
        <v>1.459933882E-7</v>
      </c>
      <c r="M27" s="4">
        <v>3.8116368500000001E-6</v>
      </c>
      <c r="N27">
        <v>1.5902317149999999E-7</v>
      </c>
      <c r="P27" t="s">
        <v>73</v>
      </c>
      <c r="Q27" s="4">
        <v>5.2488836399999999</v>
      </c>
      <c r="R27" s="4">
        <v>2.3459284939999998</v>
      </c>
      <c r="S27" s="4">
        <v>5.5607332229999997</v>
      </c>
      <c r="T27" s="4">
        <v>2.3893988089999998</v>
      </c>
      <c r="V27" t="s">
        <v>56</v>
      </c>
      <c r="W27" s="4">
        <v>1.403769649</v>
      </c>
      <c r="X27" s="4"/>
      <c r="Y27" s="4">
        <v>1.1581285130000001</v>
      </c>
      <c r="Z27" s="4"/>
    </row>
    <row r="28" spans="2:26" x14ac:dyDescent="0.3">
      <c r="D28" t="s">
        <v>58</v>
      </c>
      <c r="E28" s="4">
        <v>2.5458733430000002E-2</v>
      </c>
      <c r="F28" s="4"/>
      <c r="G28" s="4">
        <v>2.052591653E-2</v>
      </c>
      <c r="H28" s="4"/>
      <c r="J28" t="s">
        <v>56</v>
      </c>
      <c r="K28" s="4">
        <v>0.42117351260000002</v>
      </c>
      <c r="L28" s="4"/>
      <c r="M28" s="4">
        <v>0.38979598119999997</v>
      </c>
      <c r="P28" t="s">
        <v>74</v>
      </c>
      <c r="Q28" s="4">
        <v>0.20257901484281948</v>
      </c>
      <c r="R28" s="4">
        <v>9.6793156120105472E-2</v>
      </c>
      <c r="S28" s="4">
        <v>0.12876885090778004</v>
      </c>
      <c r="T28" s="4">
        <v>5.9454079598102678E-2</v>
      </c>
      <c r="V28" t="s">
        <v>57</v>
      </c>
      <c r="W28" s="4">
        <v>1.570714326</v>
      </c>
      <c r="X28" s="4"/>
      <c r="Y28" s="4">
        <v>1.304610957</v>
      </c>
      <c r="Z28" s="4"/>
    </row>
    <row r="29" spans="2:26" x14ac:dyDescent="0.3">
      <c r="J29" t="s">
        <v>57</v>
      </c>
      <c r="K29" s="4">
        <v>0.50390379210000003</v>
      </c>
      <c r="L29" s="4"/>
      <c r="M29" s="4">
        <v>0.47000759539999998</v>
      </c>
      <c r="N29" s="4"/>
      <c r="P29" t="s">
        <v>56</v>
      </c>
      <c r="Q29" s="4">
        <v>0.38017602490000002</v>
      </c>
      <c r="R29" s="4"/>
      <c r="S29" s="4">
        <v>0.34803785739999998</v>
      </c>
      <c r="V29" t="s">
        <v>58</v>
      </c>
      <c r="W29" s="4">
        <v>1.493371967E-2</v>
      </c>
      <c r="X29" s="4"/>
      <c r="Y29" s="4">
        <v>1.2320516090000001E-2</v>
      </c>
      <c r="Z29" s="4"/>
    </row>
    <row r="30" spans="2:26" x14ac:dyDescent="0.3">
      <c r="J30" t="s">
        <v>58</v>
      </c>
      <c r="K30" s="4">
        <v>4.5779729629999997E-3</v>
      </c>
      <c r="L30" s="4"/>
      <c r="M30" s="4">
        <v>4.2369128399999999E-3</v>
      </c>
      <c r="N30" s="4"/>
      <c r="P30" t="s">
        <v>57</v>
      </c>
      <c r="Q30" s="4">
        <v>0.45940691210000001</v>
      </c>
      <c r="R30" s="4"/>
      <c r="S30" s="4">
        <v>0.42453712770000002</v>
      </c>
      <c r="T30" s="4"/>
    </row>
    <row r="31" spans="2:26" x14ac:dyDescent="0.3">
      <c r="P31" t="s">
        <v>58</v>
      </c>
      <c r="Q31" s="4">
        <v>4.1777585150000003E-3</v>
      </c>
      <c r="R31" s="4"/>
      <c r="S31" s="4">
        <v>3.8245918400000001E-3</v>
      </c>
      <c r="T31" s="4"/>
    </row>
    <row r="33" spans="2:26" x14ac:dyDescent="0.3">
      <c r="B33" t="s">
        <v>80</v>
      </c>
      <c r="D33" s="6" t="s">
        <v>55</v>
      </c>
      <c r="E33" s="6"/>
      <c r="F33" s="6"/>
      <c r="G33" s="6"/>
      <c r="H33" s="6"/>
      <c r="J33" s="6" t="s">
        <v>66</v>
      </c>
      <c r="K33" s="6"/>
      <c r="L33" s="6"/>
      <c r="M33" s="6"/>
      <c r="N33" s="6"/>
      <c r="P33" s="6" t="s">
        <v>75</v>
      </c>
      <c r="Q33" s="6"/>
      <c r="R33" s="6"/>
      <c r="S33" s="6"/>
      <c r="T33" s="6"/>
      <c r="V33" s="6" t="s">
        <v>76</v>
      </c>
      <c r="W33" s="6"/>
      <c r="X33" s="6"/>
      <c r="Y33" s="6"/>
      <c r="Z33" s="6"/>
    </row>
    <row r="34" spans="2:26" x14ac:dyDescent="0.3">
      <c r="E34" s="6" t="s">
        <v>63</v>
      </c>
      <c r="F34" s="6"/>
      <c r="G34" s="6" t="s">
        <v>64</v>
      </c>
      <c r="H34" s="6"/>
      <c r="K34" s="6" t="s">
        <v>63</v>
      </c>
      <c r="L34" s="6"/>
      <c r="M34" s="6" t="s">
        <v>64</v>
      </c>
      <c r="N34" s="6"/>
      <c r="Q34" s="6" t="s">
        <v>63</v>
      </c>
      <c r="R34" s="6"/>
      <c r="S34" s="6" t="s">
        <v>64</v>
      </c>
      <c r="T34" s="6"/>
      <c r="W34" s="6" t="s">
        <v>63</v>
      </c>
      <c r="X34" s="6"/>
      <c r="Y34" s="6" t="s">
        <v>64</v>
      </c>
      <c r="Z34" s="6"/>
    </row>
    <row r="35" spans="2:26" x14ac:dyDescent="0.3">
      <c r="E35" t="s">
        <v>65</v>
      </c>
      <c r="F35" t="s">
        <v>10</v>
      </c>
      <c r="G35" t="s">
        <v>65</v>
      </c>
      <c r="H35" t="s">
        <v>10</v>
      </c>
      <c r="K35" t="s">
        <v>65</v>
      </c>
      <c r="L35" t="s">
        <v>10</v>
      </c>
      <c r="M35" t="s">
        <v>65</v>
      </c>
      <c r="N35" t="s">
        <v>10</v>
      </c>
      <c r="Q35" t="s">
        <v>65</v>
      </c>
      <c r="R35" t="s">
        <v>10</v>
      </c>
      <c r="S35" t="s">
        <v>65</v>
      </c>
      <c r="T35" t="s">
        <v>10</v>
      </c>
      <c r="W35" t="s">
        <v>65</v>
      </c>
      <c r="X35" t="s">
        <v>10</v>
      </c>
      <c r="Y35" t="s">
        <v>65</v>
      </c>
      <c r="Z35" t="s">
        <v>10</v>
      </c>
    </row>
    <row r="36" spans="2:26" x14ac:dyDescent="0.3">
      <c r="D36" t="s">
        <v>68</v>
      </c>
      <c r="E36" s="4">
        <v>3.5208172329999998E-10</v>
      </c>
      <c r="F36" s="4">
        <v>1.025975233E-11</v>
      </c>
      <c r="G36" s="4">
        <v>3.8119429479999999E-10</v>
      </c>
      <c r="H36" s="4">
        <v>1.124763409E-11</v>
      </c>
      <c r="J36" t="s">
        <v>67</v>
      </c>
      <c r="K36" s="4">
        <v>7.4574289690000005E-11</v>
      </c>
      <c r="L36" s="4">
        <v>3.5267366670000001E-11</v>
      </c>
      <c r="M36" s="4">
        <v>1.7112128470000001E-10</v>
      </c>
      <c r="N36" s="4">
        <v>4.0196696259999998E-11</v>
      </c>
      <c r="P36" t="s">
        <v>67</v>
      </c>
      <c r="Q36" s="4">
        <v>1.006015329E-10</v>
      </c>
      <c r="R36" s="4">
        <v>3.9083550979999998E-11</v>
      </c>
      <c r="S36" s="4">
        <v>2.0068268070000001E-10</v>
      </c>
      <c r="T36" s="4">
        <v>3.9510566219999998E-11</v>
      </c>
      <c r="V36" t="s">
        <v>68</v>
      </c>
      <c r="W36" s="4">
        <v>3.4238878820000001E-10</v>
      </c>
      <c r="X36" s="4">
        <v>8.4297927000000001E-12</v>
      </c>
      <c r="Y36" s="4">
        <v>3.6763928010000002E-10</v>
      </c>
      <c r="Z36" s="4">
        <v>8.7936750850000002E-12</v>
      </c>
    </row>
    <row r="37" spans="2:26" x14ac:dyDescent="0.3">
      <c r="D37" t="s">
        <v>69</v>
      </c>
      <c r="E37" s="4">
        <v>3.4610256950000001E-6</v>
      </c>
      <c r="F37" s="4">
        <v>2.7324226760000002E-7</v>
      </c>
      <c r="G37" s="4">
        <v>4.0623730670000001E-6</v>
      </c>
      <c r="H37" s="4">
        <v>3.175858227E-7</v>
      </c>
      <c r="J37" t="s">
        <v>70</v>
      </c>
      <c r="K37" s="4">
        <v>6.0235777820000002E-11</v>
      </c>
      <c r="L37" s="4">
        <v>1.7525615189999999E-11</v>
      </c>
      <c r="M37" s="4">
        <v>9.5992994800000006E-11</v>
      </c>
      <c r="N37" s="4">
        <v>8.5497818869999994E-12</v>
      </c>
      <c r="P37" t="s">
        <v>70</v>
      </c>
      <c r="Q37" s="4">
        <v>7.0255651029999994E-11</v>
      </c>
      <c r="R37" s="4">
        <v>1.4469716899999999E-11</v>
      </c>
      <c r="S37" s="4">
        <v>9.7882653389999996E-11</v>
      </c>
      <c r="T37" s="4">
        <v>4.4849791709999998E-12</v>
      </c>
      <c r="V37" t="s">
        <v>69</v>
      </c>
      <c r="W37" s="4">
        <v>3.273041587E-6</v>
      </c>
      <c r="X37" s="4">
        <v>2.1172439149999999E-7</v>
      </c>
      <c r="Y37" s="4">
        <v>3.774003576E-6</v>
      </c>
      <c r="Z37" s="4">
        <v>2.3329589400000001E-7</v>
      </c>
    </row>
    <row r="38" spans="2:26" x14ac:dyDescent="0.3">
      <c r="D38" t="s">
        <v>56</v>
      </c>
      <c r="E38" s="4">
        <v>1.4886515440000001</v>
      </c>
      <c r="F38" s="4"/>
      <c r="G38" s="4">
        <v>1.3345113630000001</v>
      </c>
      <c r="H38" s="4"/>
      <c r="J38" t="s">
        <v>71</v>
      </c>
      <c r="K38" s="4">
        <v>8.2706633389999997E-26</v>
      </c>
      <c r="L38" s="4"/>
      <c r="M38" s="4">
        <v>4.6806840240000002E-25</v>
      </c>
      <c r="N38" s="4"/>
      <c r="P38" t="s">
        <v>72</v>
      </c>
      <c r="Q38" s="4">
        <v>2.0286423200000001E-6</v>
      </c>
      <c r="R38" s="4">
        <v>1.160174959E-7</v>
      </c>
      <c r="S38" s="4">
        <v>3.2184962930000002E-6</v>
      </c>
      <c r="T38" s="4">
        <v>1.163879272E-7</v>
      </c>
      <c r="V38" t="s">
        <v>73</v>
      </c>
      <c r="W38" s="4">
        <v>8.0953731609999995</v>
      </c>
      <c r="X38" s="4">
        <v>2.1080587930000001</v>
      </c>
      <c r="Y38" s="4">
        <v>8.2164976000000003</v>
      </c>
      <c r="Z38" s="4">
        <v>1.97690235</v>
      </c>
    </row>
    <row r="39" spans="2:26" x14ac:dyDescent="0.3">
      <c r="D39" t="s">
        <v>57</v>
      </c>
      <c r="E39" s="4">
        <v>1.7744209209999999</v>
      </c>
      <c r="F39" s="4"/>
      <c r="G39" s="4">
        <v>1.5925658869999999</v>
      </c>
      <c r="H39" s="4"/>
      <c r="J39" t="s">
        <v>72</v>
      </c>
      <c r="K39" s="4">
        <v>1.8842968670000001E-6</v>
      </c>
      <c r="L39" s="4">
        <v>1.2429527390000001E-7</v>
      </c>
      <c r="M39" s="4">
        <v>3.222190435E-6</v>
      </c>
      <c r="N39">
        <v>1.254550924E-7</v>
      </c>
      <c r="P39" t="s">
        <v>73</v>
      </c>
      <c r="Q39" s="4">
        <v>3.3614181529999998</v>
      </c>
      <c r="R39" s="4">
        <v>1.327578334</v>
      </c>
      <c r="S39" s="4">
        <v>3.2303140090000002</v>
      </c>
      <c r="T39" s="4">
        <v>1.288800092</v>
      </c>
      <c r="V39" t="s">
        <v>56</v>
      </c>
      <c r="W39" s="4">
        <v>0.93678632289999997</v>
      </c>
      <c r="X39" s="4"/>
      <c r="Y39" s="4">
        <v>0.79440218100000004</v>
      </c>
      <c r="Z39" s="4"/>
    </row>
    <row r="40" spans="2:26" x14ac:dyDescent="0.3">
      <c r="D40" t="s">
        <v>58</v>
      </c>
      <c r="E40" s="4">
        <v>1.654057271E-2</v>
      </c>
      <c r="F40" s="4"/>
      <c r="G40" s="4">
        <v>1.482790403E-2</v>
      </c>
      <c r="H40" s="4"/>
      <c r="J40" t="s">
        <v>56</v>
      </c>
      <c r="K40" s="4">
        <v>0.29017674770000002</v>
      </c>
      <c r="L40" s="4"/>
      <c r="M40" s="4">
        <v>0.24752298440000001</v>
      </c>
      <c r="P40" t="s">
        <v>74</v>
      </c>
      <c r="Q40" s="4">
        <v>8.3227539946301027E-2</v>
      </c>
      <c r="R40" s="4">
        <v>3.3112944845115705E-2</v>
      </c>
      <c r="S40" s="4">
        <v>4.7988868266781809E-2</v>
      </c>
      <c r="T40" s="4">
        <v>1.9284608266647157E-2</v>
      </c>
      <c r="V40" t="s">
        <v>57</v>
      </c>
      <c r="W40" s="4">
        <v>1.1224043420000001</v>
      </c>
      <c r="X40" s="4"/>
      <c r="Y40" s="4">
        <v>0.95419764780000005</v>
      </c>
      <c r="Z40" s="4"/>
    </row>
    <row r="41" spans="2:26" x14ac:dyDescent="0.3">
      <c r="J41" t="s">
        <v>57</v>
      </c>
      <c r="K41" s="4">
        <v>0.35829096069999999</v>
      </c>
      <c r="L41" s="4"/>
      <c r="M41" s="4">
        <v>0.30789569919999998</v>
      </c>
      <c r="N41" s="4"/>
      <c r="P41" t="s">
        <v>56</v>
      </c>
      <c r="Q41" s="4">
        <v>0.2444525216</v>
      </c>
      <c r="R41" s="4"/>
      <c r="S41" s="4">
        <v>0.20907282739999999</v>
      </c>
      <c r="T41" s="4"/>
      <c r="V41" t="s">
        <v>58</v>
      </c>
      <c r="W41" s="4">
        <v>1.040873692E-2</v>
      </c>
      <c r="X41" s="4"/>
      <c r="Y41" s="4">
        <v>8.8266908999999998E-3</v>
      </c>
      <c r="Z41" s="4"/>
    </row>
    <row r="42" spans="2:26" x14ac:dyDescent="0.3">
      <c r="J42" t="s">
        <v>58</v>
      </c>
      <c r="K42" s="4">
        <v>3.2974630419999999E-3</v>
      </c>
      <c r="L42" s="4"/>
      <c r="M42" s="4">
        <v>2.8127611870000001E-3</v>
      </c>
      <c r="N42" s="4"/>
      <c r="P42" t="s">
        <v>57</v>
      </c>
      <c r="Q42" s="4">
        <v>0.30426364550000001</v>
      </c>
      <c r="R42" s="4"/>
      <c r="S42" s="4">
        <v>0.2624574301</v>
      </c>
      <c r="T42" s="4"/>
    </row>
    <row r="43" spans="2:26" x14ac:dyDescent="0.3">
      <c r="P43" t="s">
        <v>58</v>
      </c>
      <c r="Q43" s="4">
        <v>2.809799098E-3</v>
      </c>
      <c r="R43" s="4"/>
      <c r="S43" s="4">
        <v>2.4031359479999999E-3</v>
      </c>
      <c r="T43" s="4"/>
    </row>
    <row r="45" spans="2:26" x14ac:dyDescent="0.3">
      <c r="B45" t="s">
        <v>82</v>
      </c>
      <c r="D45" s="6" t="s">
        <v>55</v>
      </c>
      <c r="E45" s="6"/>
      <c r="F45" s="6"/>
      <c r="G45" s="6"/>
      <c r="H45" s="6"/>
      <c r="J45" s="6" t="s">
        <v>66</v>
      </c>
      <c r="K45" s="6"/>
      <c r="L45" s="6"/>
      <c r="M45" s="6"/>
      <c r="N45" s="6"/>
      <c r="P45" s="6" t="s">
        <v>75</v>
      </c>
      <c r="Q45" s="6"/>
      <c r="R45" s="6"/>
      <c r="S45" s="6"/>
      <c r="T45" s="6"/>
      <c r="V45" s="6" t="s">
        <v>76</v>
      </c>
      <c r="W45" s="6"/>
      <c r="X45" s="6"/>
      <c r="Y45" s="6"/>
      <c r="Z45" s="6"/>
    </row>
    <row r="46" spans="2:26" x14ac:dyDescent="0.3">
      <c r="E46" s="6" t="s">
        <v>63</v>
      </c>
      <c r="F46" s="6"/>
      <c r="G46" s="6" t="s">
        <v>64</v>
      </c>
      <c r="H46" s="6"/>
      <c r="K46" s="6" t="s">
        <v>63</v>
      </c>
      <c r="L46" s="6"/>
      <c r="M46" s="6" t="s">
        <v>64</v>
      </c>
      <c r="N46" s="6"/>
      <c r="Q46" s="6" t="s">
        <v>63</v>
      </c>
      <c r="R46" s="6"/>
      <c r="S46" s="6" t="s">
        <v>64</v>
      </c>
      <c r="T46" s="6"/>
      <c r="W46" s="6" t="s">
        <v>63</v>
      </c>
      <c r="X46" s="6"/>
      <c r="Y46" s="6" t="s">
        <v>64</v>
      </c>
      <c r="Z46" s="6"/>
    </row>
    <row r="47" spans="2:26" x14ac:dyDescent="0.3">
      <c r="E47" t="s">
        <v>65</v>
      </c>
      <c r="F47" t="s">
        <v>10</v>
      </c>
      <c r="G47" t="s">
        <v>65</v>
      </c>
      <c r="H47" t="s">
        <v>10</v>
      </c>
      <c r="K47" t="s">
        <v>65</v>
      </c>
      <c r="L47" t="s">
        <v>10</v>
      </c>
      <c r="M47" t="s">
        <v>65</v>
      </c>
      <c r="N47" t="s">
        <v>10</v>
      </c>
      <c r="Q47" t="s">
        <v>65</v>
      </c>
      <c r="R47" t="s">
        <v>10</v>
      </c>
      <c r="S47" t="s">
        <v>65</v>
      </c>
      <c r="T47" t="s">
        <v>10</v>
      </c>
      <c r="W47" t="s">
        <v>65</v>
      </c>
      <c r="X47" t="s">
        <v>10</v>
      </c>
      <c r="Y47" t="s">
        <v>65</v>
      </c>
      <c r="Z47" t="s">
        <v>10</v>
      </c>
    </row>
    <row r="48" spans="2:26" x14ac:dyDescent="0.3">
      <c r="D48" t="s">
        <v>68</v>
      </c>
      <c r="E48" s="4">
        <v>3.1521982099999999E-10</v>
      </c>
      <c r="F48" s="4">
        <v>5.1181505139999998E-12</v>
      </c>
      <c r="G48" s="4">
        <v>3.3881055759999998E-10</v>
      </c>
      <c r="H48" s="4">
        <v>3.9745058790000001E-12</v>
      </c>
      <c r="J48" t="s">
        <v>67</v>
      </c>
      <c r="K48" s="4">
        <v>2.6468677520000002E-10</v>
      </c>
      <c r="L48" s="4">
        <v>1.2048071210000001E-11</v>
      </c>
      <c r="M48" s="4">
        <v>3.2168432699999999E-10</v>
      </c>
      <c r="N48" s="4">
        <v>9.6098488079999993E-12</v>
      </c>
      <c r="P48" t="s">
        <v>67</v>
      </c>
      <c r="Q48" s="4">
        <v>2.6573658170000001E-10</v>
      </c>
      <c r="R48" s="4">
        <v>6.9899007380000003E-12</v>
      </c>
      <c r="S48" s="4">
        <v>3.2046749529999999E-10</v>
      </c>
      <c r="T48" s="4">
        <v>7.3597067969999998E-12</v>
      </c>
      <c r="V48" t="s">
        <v>68</v>
      </c>
      <c r="W48" s="4">
        <v>3.083361423E-10</v>
      </c>
      <c r="X48" s="4">
        <v>5.1734213829999997E-12</v>
      </c>
      <c r="Y48" s="4">
        <v>3.3253552780000001E-10</v>
      </c>
      <c r="Z48" s="4">
        <v>3.1784505690000002E-12</v>
      </c>
    </row>
    <row r="49" spans="2:26" x14ac:dyDescent="0.3">
      <c r="D49" t="s">
        <v>69</v>
      </c>
      <c r="E49" s="4">
        <v>3.781712514E-6</v>
      </c>
      <c r="F49" s="4">
        <v>1.5837084089999999E-7</v>
      </c>
      <c r="G49" s="4">
        <v>4.3592090589999996E-6</v>
      </c>
      <c r="H49" s="4">
        <v>1.3519190479999999E-7</v>
      </c>
      <c r="J49" t="s">
        <v>70</v>
      </c>
      <c r="K49" s="4">
        <v>5.2306532100000003E-11</v>
      </c>
      <c r="L49" s="4">
        <v>6.6669598980000001E-12</v>
      </c>
      <c r="M49" s="4">
        <v>3.7606932150000001E-11</v>
      </c>
      <c r="N49" s="4">
        <v>9.9797143460000007E-12</v>
      </c>
      <c r="P49" t="s">
        <v>70</v>
      </c>
      <c r="Q49" s="4">
        <v>4.6888505590000003E-11</v>
      </c>
      <c r="R49" s="4">
        <v>4.7026780419999998E-12</v>
      </c>
      <c r="S49" s="4">
        <v>2.9994972849999998E-11</v>
      </c>
      <c r="T49" s="4">
        <v>8.118688472E-12</v>
      </c>
      <c r="V49" t="s">
        <v>69</v>
      </c>
      <c r="W49" s="4">
        <v>3.6185799600000001E-6</v>
      </c>
      <c r="X49" s="4">
        <v>1.4590309529999999E-7</v>
      </c>
      <c r="Y49" s="4">
        <v>4.1986160089999999E-6</v>
      </c>
      <c r="Z49" s="4">
        <v>1.003008711E-7</v>
      </c>
    </row>
    <row r="50" spans="2:26" x14ac:dyDescent="0.3">
      <c r="D50" t="s">
        <v>56</v>
      </c>
      <c r="E50" s="4">
        <v>0.41534808779999999</v>
      </c>
      <c r="F50" s="4"/>
      <c r="G50" s="4">
        <v>0.21605612539999999</v>
      </c>
      <c r="H50" s="4"/>
      <c r="J50" t="s">
        <v>71</v>
      </c>
      <c r="K50" s="4">
        <v>7.5795037010000002E-25</v>
      </c>
      <c r="L50" s="4"/>
      <c r="M50" s="4">
        <v>1.389695582E-24</v>
      </c>
      <c r="N50" s="4"/>
      <c r="P50" t="s">
        <v>72</v>
      </c>
      <c r="Q50" s="4">
        <v>3.1883436329999998E-6</v>
      </c>
      <c r="R50" s="4">
        <v>7.5870729739999999E-8</v>
      </c>
      <c r="S50" s="4">
        <v>4.1282005119999999E-6</v>
      </c>
      <c r="T50" s="4">
        <v>7.9857067039999996E-8</v>
      </c>
      <c r="V50" t="s">
        <v>73</v>
      </c>
      <c r="W50" s="4">
        <v>4.0005786670000001</v>
      </c>
      <c r="X50" s="4">
        <v>1.2042985989999999</v>
      </c>
      <c r="Y50" s="4">
        <v>3.9976420350000001</v>
      </c>
      <c r="Z50" s="4">
        <v>0.76305016110000001</v>
      </c>
    </row>
    <row r="51" spans="2:26" x14ac:dyDescent="0.3">
      <c r="D51" t="s">
        <v>57</v>
      </c>
      <c r="E51" s="4">
        <v>0.50019138789999995</v>
      </c>
      <c r="F51" s="4"/>
      <c r="G51" s="4">
        <v>0.28352056219999999</v>
      </c>
      <c r="H51" s="4"/>
      <c r="J51" t="s">
        <v>72</v>
      </c>
      <c r="K51" s="4">
        <v>3.1883514660000002E-6</v>
      </c>
      <c r="L51" s="4">
        <v>1.096352579E-7</v>
      </c>
      <c r="M51" s="4">
        <v>4.1260467520000002E-6</v>
      </c>
      <c r="N51">
        <v>1.1742509769999999E-7</v>
      </c>
      <c r="P51" t="s">
        <v>73</v>
      </c>
      <c r="Q51" s="4">
        <v>3.8097245609999999</v>
      </c>
      <c r="R51" s="4">
        <v>0.69774919729999996</v>
      </c>
      <c r="S51" s="4">
        <v>3.8739925290000001</v>
      </c>
      <c r="T51" s="4">
        <v>0.68900993160000001</v>
      </c>
      <c r="V51" t="s">
        <v>56</v>
      </c>
      <c r="W51" s="4">
        <v>0.28299689039999998</v>
      </c>
      <c r="X51" s="4"/>
      <c r="Y51" s="4">
        <v>8.4093169420000002E-2</v>
      </c>
      <c r="Z51" s="4"/>
    </row>
    <row r="52" spans="2:26" x14ac:dyDescent="0.3">
      <c r="D52" t="s">
        <v>58</v>
      </c>
      <c r="E52" s="4">
        <v>4.4185966780000002E-3</v>
      </c>
      <c r="F52" s="4"/>
      <c r="G52" s="4">
        <v>2.2984694190000001E-3</v>
      </c>
      <c r="H52" s="4"/>
      <c r="J52" t="s">
        <v>56</v>
      </c>
      <c r="K52" s="4">
        <v>0.1814829647</v>
      </c>
      <c r="L52" s="4"/>
      <c r="M52" s="4">
        <v>0.17945058420000001</v>
      </c>
      <c r="P52" t="s">
        <v>74</v>
      </c>
      <c r="Q52" s="4">
        <v>6.8207277522143506E-2</v>
      </c>
      <c r="R52" s="4">
        <v>1.5906117724903197E-2</v>
      </c>
      <c r="S52" s="4">
        <v>4.1614738175432139E-2</v>
      </c>
      <c r="T52" s="4">
        <v>9.5326115919447448E-3</v>
      </c>
      <c r="V52" t="s">
        <v>57</v>
      </c>
      <c r="W52" s="4">
        <v>0.35659821800000002</v>
      </c>
      <c r="X52" s="4"/>
      <c r="Y52" s="4">
        <v>0.14031508949999999</v>
      </c>
      <c r="Z52" s="4"/>
    </row>
    <row r="53" spans="2:26" x14ac:dyDescent="0.3">
      <c r="J53" t="s">
        <v>57</v>
      </c>
      <c r="K53" s="4">
        <v>0.24590301440000001</v>
      </c>
      <c r="L53" s="4"/>
      <c r="M53" s="4">
        <v>0.24370367430000001</v>
      </c>
      <c r="N53" s="4"/>
      <c r="P53" t="s">
        <v>56</v>
      </c>
      <c r="Q53" s="4">
        <v>6.2332220090000001E-2</v>
      </c>
      <c r="R53" s="4"/>
      <c r="S53" s="4">
        <v>5.7658421729999999E-2</v>
      </c>
      <c r="T53" s="4"/>
      <c r="V53" t="s">
        <v>58</v>
      </c>
      <c r="W53" s="4">
        <v>3.010605217E-3</v>
      </c>
      <c r="X53" s="4"/>
      <c r="Y53" s="4">
        <v>8.9460818530000003E-4</v>
      </c>
      <c r="Z53" s="4"/>
    </row>
    <row r="54" spans="2:26" x14ac:dyDescent="0.3">
      <c r="J54" t="s">
        <v>58</v>
      </c>
      <c r="K54" s="4">
        <v>1.9726409210000001E-3</v>
      </c>
      <c r="L54" s="4"/>
      <c r="M54" s="4">
        <v>1.9505498289999999E-3</v>
      </c>
      <c r="N54" s="4"/>
      <c r="P54" t="s">
        <v>57</v>
      </c>
      <c r="Q54" s="4">
        <v>0.1166161661</v>
      </c>
      <c r="R54" s="4"/>
      <c r="S54" s="4">
        <v>0.1115444627</v>
      </c>
      <c r="T54" s="4"/>
    </row>
    <row r="55" spans="2:26" x14ac:dyDescent="0.3">
      <c r="P55" t="s">
        <v>58</v>
      </c>
      <c r="Q55" s="4">
        <v>6.8496945150000005E-4</v>
      </c>
      <c r="R55" s="4"/>
      <c r="S55" s="4">
        <v>6.3360903000000003E-4</v>
      </c>
      <c r="T55" s="4"/>
    </row>
    <row r="57" spans="2:26" x14ac:dyDescent="0.3">
      <c r="B57" t="s">
        <v>83</v>
      </c>
      <c r="D57" s="6" t="s">
        <v>55</v>
      </c>
      <c r="E57" s="6"/>
      <c r="F57" s="6"/>
      <c r="G57" s="6"/>
      <c r="H57" s="6"/>
      <c r="J57" s="6" t="s">
        <v>66</v>
      </c>
      <c r="K57" s="6"/>
      <c r="L57" s="6"/>
      <c r="M57" s="6"/>
      <c r="N57" s="6"/>
      <c r="P57" s="6" t="s">
        <v>75</v>
      </c>
      <c r="Q57" s="6"/>
      <c r="R57" s="6"/>
      <c r="S57" s="6"/>
      <c r="T57" s="6"/>
      <c r="V57" s="6" t="s">
        <v>76</v>
      </c>
      <c r="W57" s="6"/>
      <c r="X57" s="6"/>
      <c r="Y57" s="6"/>
      <c r="Z57" s="6"/>
    </row>
    <row r="58" spans="2:26" x14ac:dyDescent="0.3">
      <c r="E58" s="6" t="s">
        <v>63</v>
      </c>
      <c r="F58" s="6"/>
      <c r="G58" s="6" t="s">
        <v>64</v>
      </c>
      <c r="H58" s="6"/>
      <c r="K58" s="6" t="s">
        <v>63</v>
      </c>
      <c r="L58" s="6"/>
      <c r="M58" s="6" t="s">
        <v>64</v>
      </c>
      <c r="N58" s="6"/>
      <c r="Q58" s="6" t="s">
        <v>63</v>
      </c>
      <c r="R58" s="6"/>
      <c r="S58" s="6" t="s">
        <v>64</v>
      </c>
      <c r="T58" s="6"/>
      <c r="W58" s="6" t="s">
        <v>63</v>
      </c>
      <c r="X58" s="6"/>
      <c r="Y58" s="6" t="s">
        <v>64</v>
      </c>
      <c r="Z58" s="6"/>
    </row>
    <row r="59" spans="2:26" x14ac:dyDescent="0.3">
      <c r="E59" t="s">
        <v>65</v>
      </c>
      <c r="F59" t="s">
        <v>10</v>
      </c>
      <c r="G59" t="s">
        <v>65</v>
      </c>
      <c r="H59" t="s">
        <v>10</v>
      </c>
      <c r="K59" t="s">
        <v>65</v>
      </c>
      <c r="L59" t="s">
        <v>10</v>
      </c>
      <c r="M59" t="s">
        <v>65</v>
      </c>
      <c r="N59" t="s">
        <v>10</v>
      </c>
      <c r="Q59" t="s">
        <v>65</v>
      </c>
      <c r="R59" t="s">
        <v>10</v>
      </c>
      <c r="S59" t="s">
        <v>65</v>
      </c>
      <c r="T59" t="s">
        <v>10</v>
      </c>
      <c r="W59" t="s">
        <v>65</v>
      </c>
      <c r="X59" t="s">
        <v>10</v>
      </c>
      <c r="Y59" t="s">
        <v>65</v>
      </c>
      <c r="Z59" t="s">
        <v>10</v>
      </c>
    </row>
    <row r="60" spans="2:26" x14ac:dyDescent="0.3">
      <c r="D60" t="s">
        <v>68</v>
      </c>
      <c r="E60" s="4">
        <v>3.071017047E-10</v>
      </c>
      <c r="F60" s="4">
        <v>4.8910026859999996E-12</v>
      </c>
      <c r="G60" s="4">
        <v>3.330808459E-10</v>
      </c>
      <c r="H60" s="4">
        <v>3.3873369369999998E-12</v>
      </c>
      <c r="J60" t="s">
        <v>67</v>
      </c>
      <c r="K60" s="4">
        <v>2.7234293229999998E-10</v>
      </c>
      <c r="L60" s="4">
        <v>8.2660006469999994E-12</v>
      </c>
      <c r="M60" s="4">
        <v>3.2695299219999998E-10</v>
      </c>
      <c r="N60" s="4">
        <v>1.048859939E-11</v>
      </c>
      <c r="P60" t="s">
        <v>67</v>
      </c>
      <c r="Q60" s="4">
        <v>2.717969329E-10</v>
      </c>
      <c r="R60" s="4">
        <v>6.7548463979999996E-12</v>
      </c>
      <c r="S60" s="4">
        <v>3.2556928370000002E-10</v>
      </c>
      <c r="T60" s="4">
        <v>7.2551524579999998E-12</v>
      </c>
      <c r="V60" t="s">
        <v>68</v>
      </c>
      <c r="W60" s="4">
        <v>3.0145419590000001E-10</v>
      </c>
      <c r="X60" s="4">
        <v>5.4384414459999998E-12</v>
      </c>
      <c r="Y60" s="4">
        <v>3.2963049270000002E-10</v>
      </c>
      <c r="Z60" s="4">
        <v>3.3095960079999998E-12</v>
      </c>
    </row>
    <row r="61" spans="2:26" x14ac:dyDescent="0.3">
      <c r="D61" t="s">
        <v>69</v>
      </c>
      <c r="E61" s="4">
        <v>4.4475992889999998E-6</v>
      </c>
      <c r="F61" s="4">
        <v>1.7560375039999999E-7</v>
      </c>
      <c r="G61" s="4">
        <v>5.2151414360000002E-6</v>
      </c>
      <c r="H61" s="4">
        <v>1.3917510909999999E-7</v>
      </c>
      <c r="J61" t="s">
        <v>70</v>
      </c>
      <c r="K61" s="4">
        <v>4.3415311989999999E-11</v>
      </c>
      <c r="L61" s="4">
        <v>6.1325959960000002E-12</v>
      </c>
      <c r="M61" s="4">
        <v>2.1905353869999999E-11</v>
      </c>
      <c r="N61" s="4">
        <v>1.532089363E-11</v>
      </c>
      <c r="P61" t="s">
        <v>70</v>
      </c>
      <c r="Q61" s="4">
        <v>4.0626451259999998E-11</v>
      </c>
      <c r="R61" s="4">
        <v>5.4913126189999996E-12</v>
      </c>
      <c r="S61" s="4">
        <v>1.810228668E-11</v>
      </c>
      <c r="T61" s="4">
        <v>1.264217414E-11</v>
      </c>
      <c r="V61" t="s">
        <v>69</v>
      </c>
      <c r="W61" s="4">
        <v>4.2852941440000002E-6</v>
      </c>
      <c r="X61" s="4">
        <v>1.8085532540000001E-7</v>
      </c>
      <c r="Y61" s="4">
        <v>5.10698482E-6</v>
      </c>
      <c r="Z61" s="4">
        <v>1.2887572049999999E-7</v>
      </c>
    </row>
    <row r="62" spans="2:26" x14ac:dyDescent="0.3">
      <c r="D62" t="s">
        <v>56</v>
      </c>
      <c r="E62" s="4">
        <v>0.24722099689999999</v>
      </c>
      <c r="F62" s="4"/>
      <c r="G62" s="4">
        <v>7.8040375620000005E-2</v>
      </c>
      <c r="H62" s="4"/>
      <c r="J62" t="s">
        <v>71</v>
      </c>
      <c r="K62" s="4">
        <v>9.5430565869999994E-25</v>
      </c>
      <c r="L62" s="4"/>
      <c r="M62" s="4">
        <v>1.7470471800000001E-24</v>
      </c>
      <c r="N62" s="4"/>
      <c r="P62" t="s">
        <v>72</v>
      </c>
      <c r="Q62" s="4">
        <v>3.9502200479999998E-6</v>
      </c>
      <c r="R62" s="4">
        <v>9.2673554820000007E-8</v>
      </c>
      <c r="S62" s="4">
        <v>5.1144221910000002E-6</v>
      </c>
      <c r="T62" s="4">
        <v>1.0171948399999999E-7</v>
      </c>
      <c r="V62" t="s">
        <v>73</v>
      </c>
      <c r="W62" s="4">
        <v>2.5041077180000002</v>
      </c>
      <c r="X62" s="4">
        <v>1.1731742220000001</v>
      </c>
      <c r="Y62" s="4">
        <v>2.2899751140000002</v>
      </c>
      <c r="Z62" s="4">
        <v>0.81520239510000003</v>
      </c>
    </row>
    <row r="63" spans="2:26" x14ac:dyDescent="0.3">
      <c r="D63" t="s">
        <v>57</v>
      </c>
      <c r="E63" s="4">
        <v>0.38962585999999999</v>
      </c>
      <c r="F63" s="4"/>
      <c r="G63" s="4">
        <v>0.20552872829999999</v>
      </c>
      <c r="H63" s="4"/>
      <c r="J63" t="s">
        <v>72</v>
      </c>
      <c r="K63" s="4">
        <v>3.9502001570000004E-6</v>
      </c>
      <c r="L63" s="4">
        <v>1.039631004E-7</v>
      </c>
      <c r="M63" s="4">
        <v>5.1141666889999999E-6</v>
      </c>
      <c r="N63">
        <v>1.148256044E-7</v>
      </c>
      <c r="P63" t="s">
        <v>73</v>
      </c>
      <c r="Q63" s="4">
        <v>2.1645050389999998</v>
      </c>
      <c r="R63" s="4">
        <v>0.80696633659999994</v>
      </c>
      <c r="S63" s="4">
        <v>2.2293381249999999</v>
      </c>
      <c r="T63" s="4">
        <v>0.80812222720000004</v>
      </c>
      <c r="V63" t="s">
        <v>56</v>
      </c>
      <c r="W63" s="4">
        <v>0.1978297721</v>
      </c>
      <c r="X63" s="4"/>
      <c r="Y63" s="4">
        <v>3.5008218100000002E-2</v>
      </c>
      <c r="Z63" s="4"/>
    </row>
    <row r="64" spans="2:26" x14ac:dyDescent="0.3">
      <c r="D64" t="s">
        <v>58</v>
      </c>
      <c r="E64" s="4">
        <v>2.6300106050000001E-3</v>
      </c>
      <c r="F64" s="4"/>
      <c r="G64" s="4">
        <v>8.3021676189999995E-4</v>
      </c>
      <c r="H64" s="4"/>
      <c r="J64" t="s">
        <v>56</v>
      </c>
      <c r="K64" s="4">
        <v>6.9637535580000007E-2</v>
      </c>
      <c r="L64" s="4"/>
      <c r="M64" s="4">
        <v>7.0225691600000001E-2</v>
      </c>
      <c r="P64" t="s">
        <v>74</v>
      </c>
      <c r="Q64" s="4">
        <v>3.387714339548694E-2</v>
      </c>
      <c r="R64" s="4">
        <v>1.2894783716082721E-2</v>
      </c>
      <c r="S64" s="4">
        <v>2.0935116151785775E-2</v>
      </c>
      <c r="T64" s="4">
        <v>7.7570436457102812E-3</v>
      </c>
      <c r="V64" t="s">
        <v>57</v>
      </c>
      <c r="W64" s="4">
        <v>0.33601865819999999</v>
      </c>
      <c r="X64" s="4"/>
      <c r="Y64" s="4">
        <v>0.15882890220000001</v>
      </c>
      <c r="Z64" s="4"/>
    </row>
    <row r="65" spans="2:26" x14ac:dyDescent="0.3">
      <c r="J65" t="s">
        <v>57</v>
      </c>
      <c r="K65" s="4">
        <v>0.19638647519999999</v>
      </c>
      <c r="L65" s="4"/>
      <c r="M65" s="4">
        <v>0.19702484689999999</v>
      </c>
      <c r="N65" s="4"/>
      <c r="P65" t="s">
        <v>56</v>
      </c>
      <c r="Q65" s="4">
        <v>3.1060902830000001E-2</v>
      </c>
      <c r="R65" s="4"/>
      <c r="S65" s="4">
        <v>2.9737268989999999E-2</v>
      </c>
      <c r="T65" s="4"/>
      <c r="V65" t="s">
        <v>58</v>
      </c>
      <c r="W65" s="4">
        <v>2.1045720440000001E-3</v>
      </c>
      <c r="X65" s="4"/>
      <c r="Y65" s="4">
        <v>3.7242785209999998E-4</v>
      </c>
      <c r="Z65" s="4"/>
    </row>
    <row r="66" spans="2:26" x14ac:dyDescent="0.3">
      <c r="J66" t="s">
        <v>58</v>
      </c>
      <c r="K66" s="4">
        <v>7.5692973460000001E-4</v>
      </c>
      <c r="L66" s="4"/>
      <c r="M66" s="4">
        <v>7.6332273480000002E-4</v>
      </c>
      <c r="N66" s="4"/>
      <c r="P66" t="s">
        <v>57</v>
      </c>
      <c r="Q66" s="4">
        <v>0.15452817490000001</v>
      </c>
      <c r="R66" s="4"/>
      <c r="S66" s="4">
        <v>0.1530918329</v>
      </c>
      <c r="T66" s="4"/>
    </row>
    <row r="67" spans="2:26" x14ac:dyDescent="0.3">
      <c r="P67" t="s">
        <v>58</v>
      </c>
      <c r="Q67" s="4">
        <v>3.4132860249999999E-4</v>
      </c>
      <c r="R67" s="4"/>
      <c r="S67" s="4">
        <v>3.2678317569999999E-4</v>
      </c>
      <c r="T67" s="4"/>
    </row>
    <row r="69" spans="2:26" x14ac:dyDescent="0.3">
      <c r="B69" t="s">
        <v>101</v>
      </c>
      <c r="D69" s="6" t="s">
        <v>55</v>
      </c>
      <c r="E69" s="6"/>
      <c r="F69" s="6"/>
      <c r="G69" s="6"/>
      <c r="H69" s="6"/>
      <c r="J69" s="6" t="s">
        <v>66</v>
      </c>
      <c r="K69" s="6"/>
      <c r="L69" s="6"/>
      <c r="M69" s="6"/>
      <c r="N69" s="6"/>
      <c r="P69" s="6" t="s">
        <v>75</v>
      </c>
      <c r="Q69" s="6"/>
      <c r="R69" s="6"/>
      <c r="S69" s="6"/>
      <c r="T69" s="6"/>
      <c r="V69" s="6" t="s">
        <v>76</v>
      </c>
      <c r="W69" s="6"/>
      <c r="X69" s="6"/>
      <c r="Y69" s="6"/>
      <c r="Z69" s="6"/>
    </row>
    <row r="70" spans="2:26" x14ac:dyDescent="0.3">
      <c r="E70" s="6" t="s">
        <v>63</v>
      </c>
      <c r="F70" s="6"/>
      <c r="G70" s="6" t="s">
        <v>64</v>
      </c>
      <c r="H70" s="6"/>
      <c r="K70" s="6" t="s">
        <v>63</v>
      </c>
      <c r="L70" s="6"/>
      <c r="M70" s="6" t="s">
        <v>64</v>
      </c>
      <c r="N70" s="6"/>
      <c r="Q70" s="6" t="s">
        <v>63</v>
      </c>
      <c r="R70" s="6"/>
      <c r="S70" s="6" t="s">
        <v>64</v>
      </c>
      <c r="T70" s="6"/>
      <c r="W70" s="6" t="s">
        <v>63</v>
      </c>
      <c r="X70" s="6"/>
      <c r="Y70" s="6" t="s">
        <v>64</v>
      </c>
      <c r="Z70" s="6"/>
    </row>
    <row r="71" spans="2:26" x14ac:dyDescent="0.3">
      <c r="E71" t="s">
        <v>65</v>
      </c>
      <c r="F71" t="s">
        <v>10</v>
      </c>
      <c r="G71" t="s">
        <v>65</v>
      </c>
      <c r="H71" t="s">
        <v>10</v>
      </c>
      <c r="K71" t="s">
        <v>65</v>
      </c>
      <c r="L71" t="s">
        <v>10</v>
      </c>
      <c r="M71" t="s">
        <v>65</v>
      </c>
      <c r="N71" t="s">
        <v>10</v>
      </c>
      <c r="Q71" t="s">
        <v>65</v>
      </c>
      <c r="R71" t="s">
        <v>10</v>
      </c>
      <c r="S71" t="s">
        <v>65</v>
      </c>
      <c r="T71" t="s">
        <v>10</v>
      </c>
      <c r="W71" t="s">
        <v>65</v>
      </c>
      <c r="X71" t="s">
        <v>10</v>
      </c>
      <c r="Y71" t="s">
        <v>65</v>
      </c>
      <c r="Z71" t="s">
        <v>10</v>
      </c>
    </row>
    <row r="72" spans="2:26" x14ac:dyDescent="0.3">
      <c r="D72" t="s">
        <v>68</v>
      </c>
      <c r="E72" s="4">
        <v>3.085264919E-10</v>
      </c>
      <c r="F72" s="4">
        <v>4.9865287100000003E-12</v>
      </c>
      <c r="G72" s="4">
        <v>3.3442542780000001E-10</v>
      </c>
      <c r="H72" s="4">
        <v>3.5181243319999998E-12</v>
      </c>
      <c r="J72" t="s">
        <v>67</v>
      </c>
      <c r="K72" s="4">
        <v>2.7259166039999998E-10</v>
      </c>
      <c r="L72" s="4">
        <v>8.6041209030000003E-12</v>
      </c>
      <c r="M72" s="4">
        <v>3.2767583780000002E-10</v>
      </c>
      <c r="N72" s="4">
        <v>1.124454577E-11</v>
      </c>
      <c r="P72" t="s">
        <v>67</v>
      </c>
      <c r="Q72" s="4">
        <v>2.7156934829999999E-10</v>
      </c>
      <c r="R72" s="4">
        <v>6.6608578679999998E-12</v>
      </c>
      <c r="S72" s="4">
        <v>3.2558385770000002E-10</v>
      </c>
      <c r="T72" s="4">
        <v>6.2775283739999997E-12</v>
      </c>
      <c r="V72" t="s">
        <v>68</v>
      </c>
      <c r="W72" s="4">
        <v>3.000664997E-10</v>
      </c>
      <c r="X72" s="4">
        <v>5.4837984469999997E-12</v>
      </c>
      <c r="Y72" s="4">
        <v>3.2952696280000002E-10</v>
      </c>
      <c r="Z72" s="4">
        <v>3.046586228E-12</v>
      </c>
    </row>
    <row r="73" spans="2:26" x14ac:dyDescent="0.3">
      <c r="D73" t="s">
        <v>69</v>
      </c>
      <c r="E73" s="4">
        <v>5.6115132649999997E-6</v>
      </c>
      <c r="F73" s="4">
        <v>2.2413703589999999E-7</v>
      </c>
      <c r="G73" s="4">
        <v>6.5729421960000004E-6</v>
      </c>
      <c r="H73" s="4">
        <v>1.802721919E-7</v>
      </c>
      <c r="J73" t="s">
        <v>70</v>
      </c>
      <c r="K73" s="4">
        <v>4.3946180940000002E-11</v>
      </c>
      <c r="L73" s="4">
        <v>6.1328359209999997E-12</v>
      </c>
      <c r="M73" s="4">
        <v>2.2454410700000001E-11</v>
      </c>
      <c r="N73" s="4">
        <v>1.4918629709999999E-11</v>
      </c>
      <c r="P73" t="s">
        <v>70</v>
      </c>
      <c r="Q73" s="4">
        <v>4.0009179870000002E-11</v>
      </c>
      <c r="R73" s="4">
        <v>5.1356332219999999E-12</v>
      </c>
      <c r="S73" s="4">
        <v>1.7512897479999999E-11</v>
      </c>
      <c r="T73" s="4">
        <v>1.108003989E-11</v>
      </c>
      <c r="V73" t="s">
        <v>69</v>
      </c>
      <c r="W73" s="4">
        <v>5.3075093330000003E-6</v>
      </c>
      <c r="X73" s="4">
        <v>2.2279260079999999E-7</v>
      </c>
      <c r="Y73" s="4">
        <v>6.3806076469999998E-6</v>
      </c>
      <c r="Z73" s="4">
        <v>1.4645105259999999E-7</v>
      </c>
    </row>
    <row r="74" spans="2:26" x14ac:dyDescent="0.3">
      <c r="D74" t="s">
        <v>56</v>
      </c>
      <c r="E74" s="4">
        <v>0.27960176110000001</v>
      </c>
      <c r="F74" s="4"/>
      <c r="G74" s="4">
        <v>0.1133237642</v>
      </c>
      <c r="H74" s="4"/>
      <c r="J74" t="s">
        <v>71</v>
      </c>
      <c r="K74" s="4">
        <v>1.2044304880000001E-24</v>
      </c>
      <c r="L74" s="4"/>
      <c r="M74" s="4">
        <v>2.2106556330000001E-24</v>
      </c>
      <c r="N74" s="4"/>
      <c r="P74" t="s">
        <v>72</v>
      </c>
      <c r="Q74" s="4">
        <v>4.9393882880000004E-6</v>
      </c>
      <c r="R74" s="4">
        <v>8.9571284269999997E-8</v>
      </c>
      <c r="S74" s="4">
        <v>6.3943281759999996E-6</v>
      </c>
      <c r="T74" s="4">
        <v>1.0073647509999999E-7</v>
      </c>
      <c r="V74" t="s">
        <v>73</v>
      </c>
      <c r="W74" s="4">
        <v>3.457125429</v>
      </c>
      <c r="X74" s="4">
        <v>1.1150331469999999</v>
      </c>
      <c r="Y74" s="4">
        <v>3.1686397880000001</v>
      </c>
      <c r="Z74" s="4">
        <v>0.73291178030000004</v>
      </c>
    </row>
    <row r="75" spans="2:26" x14ac:dyDescent="0.3">
      <c r="D75" t="s">
        <v>57</v>
      </c>
      <c r="E75" s="4">
        <v>0.39363528710000001</v>
      </c>
      <c r="F75" s="4"/>
      <c r="G75" s="4">
        <v>0.21271857159999999</v>
      </c>
      <c r="H75" s="4"/>
      <c r="J75" t="s">
        <v>72</v>
      </c>
      <c r="K75" s="4">
        <v>4.9385553250000001E-6</v>
      </c>
      <c r="L75" s="4">
        <v>1.1496745959999999E-7</v>
      </c>
      <c r="M75" s="4">
        <v>6.393977887E-6</v>
      </c>
      <c r="N75">
        <v>1.304869065E-7</v>
      </c>
      <c r="P75" t="s">
        <v>73</v>
      </c>
      <c r="Q75" s="4">
        <v>3.0533256290000002</v>
      </c>
      <c r="R75" s="4">
        <v>0.72783076459999996</v>
      </c>
      <c r="S75" s="4">
        <v>3.1103455860000002</v>
      </c>
      <c r="T75" s="4">
        <v>0.72510064539999997</v>
      </c>
      <c r="V75" t="s">
        <v>56</v>
      </c>
      <c r="W75" s="4">
        <v>0.189440988</v>
      </c>
      <c r="X75" s="4"/>
      <c r="Y75" s="4">
        <v>3.2842625879999997E-2</v>
      </c>
      <c r="Z75" s="4"/>
    </row>
    <row r="76" spans="2:26" x14ac:dyDescent="0.3">
      <c r="D76" t="s">
        <v>58</v>
      </c>
      <c r="E76" s="4">
        <v>2.9744868199999999E-3</v>
      </c>
      <c r="F76" s="4"/>
      <c r="G76" s="4">
        <v>1.205571959E-3</v>
      </c>
      <c r="H76" s="4"/>
      <c r="J76" t="s">
        <v>56</v>
      </c>
      <c r="K76" s="4">
        <v>0.104955616</v>
      </c>
      <c r="L76" s="4"/>
      <c r="M76" s="4">
        <v>0.1052749139</v>
      </c>
      <c r="P76" t="s">
        <v>74</v>
      </c>
      <c r="Q76" s="4">
        <v>3.7687037668358916E-2</v>
      </c>
      <c r="R76" s="4">
        <v>9.8129624091676249E-3</v>
      </c>
      <c r="S76" s="4">
        <v>2.3034499199403126E-2</v>
      </c>
      <c r="T76" s="4">
        <v>5.8872693754163747E-3</v>
      </c>
      <c r="V76" t="s">
        <v>57</v>
      </c>
      <c r="W76" s="4">
        <v>0.29578113909999998</v>
      </c>
      <c r="X76" s="4"/>
      <c r="Y76" s="4">
        <v>0.12538105250000001</v>
      </c>
      <c r="Z76" s="4"/>
    </row>
    <row r="77" spans="2:26" x14ac:dyDescent="0.3">
      <c r="J77" t="s">
        <v>57</v>
      </c>
      <c r="K77" s="4">
        <v>0.2036123208</v>
      </c>
      <c r="L77" s="4"/>
      <c r="M77" s="4">
        <v>0.20395875690000001</v>
      </c>
      <c r="N77" s="4"/>
      <c r="P77" t="s">
        <v>56</v>
      </c>
      <c r="Q77" s="4">
        <v>3.0057670080000001E-2</v>
      </c>
      <c r="R77" s="4"/>
      <c r="S77" s="4">
        <v>2.8228341720000001E-2</v>
      </c>
      <c r="T77" s="4"/>
      <c r="V77" t="s">
        <v>58</v>
      </c>
      <c r="W77" s="4">
        <v>2.0153296600000001E-3</v>
      </c>
      <c r="X77" s="4"/>
      <c r="Y77" s="4">
        <v>3.4938963699999997E-4</v>
      </c>
      <c r="Z77" s="4"/>
    </row>
    <row r="78" spans="2:26" x14ac:dyDescent="0.3">
      <c r="J78" t="s">
        <v>58</v>
      </c>
      <c r="K78" s="4">
        <v>1.140821913E-3</v>
      </c>
      <c r="L78" s="4"/>
      <c r="M78" s="4">
        <v>1.1442925420000001E-3</v>
      </c>
      <c r="N78" s="4"/>
      <c r="P78" t="s">
        <v>57</v>
      </c>
      <c r="Q78" s="4">
        <v>0.12234514740000001</v>
      </c>
      <c r="R78" s="4"/>
      <c r="S78" s="4">
        <v>0.12035775260000001</v>
      </c>
      <c r="T78" s="4"/>
      <c r="W78" s="4"/>
      <c r="X78" s="4"/>
      <c r="Y78" s="4"/>
      <c r="Z78" s="4"/>
    </row>
    <row r="79" spans="2:26" x14ac:dyDescent="0.3">
      <c r="P79" t="s">
        <v>58</v>
      </c>
      <c r="Q79" s="4">
        <v>3.3030406680000001E-4</v>
      </c>
      <c r="R79" s="4"/>
      <c r="S79" s="4">
        <v>3.1020155739999998E-4</v>
      </c>
      <c r="T79" s="4"/>
    </row>
    <row r="81" spans="2:26" x14ac:dyDescent="0.3">
      <c r="B81" t="s">
        <v>100</v>
      </c>
      <c r="D81" s="6" t="s">
        <v>55</v>
      </c>
      <c r="E81" s="6"/>
      <c r="F81" s="6"/>
      <c r="G81" s="6"/>
      <c r="H81" s="6"/>
      <c r="J81" s="6" t="s">
        <v>66</v>
      </c>
      <c r="K81" s="6"/>
      <c r="L81" s="6"/>
      <c r="M81" s="6"/>
      <c r="N81" s="6"/>
      <c r="P81" s="6" t="s">
        <v>75</v>
      </c>
      <c r="Q81" s="6"/>
      <c r="R81" s="6"/>
      <c r="S81" s="6"/>
      <c r="T81" s="6"/>
      <c r="V81" s="6" t="s">
        <v>76</v>
      </c>
      <c r="W81" s="6"/>
      <c r="X81" s="6"/>
      <c r="Y81" s="6"/>
      <c r="Z81" s="6"/>
    </row>
    <row r="82" spans="2:26" x14ac:dyDescent="0.3">
      <c r="E82" s="6" t="s">
        <v>63</v>
      </c>
      <c r="F82" s="6"/>
      <c r="G82" s="6" t="s">
        <v>64</v>
      </c>
      <c r="H82" s="6"/>
      <c r="K82" s="6" t="s">
        <v>63</v>
      </c>
      <c r="L82" s="6"/>
      <c r="M82" s="6" t="s">
        <v>64</v>
      </c>
      <c r="N82" s="6"/>
      <c r="Q82" s="6" t="s">
        <v>63</v>
      </c>
      <c r="R82" s="6"/>
      <c r="S82" s="6" t="s">
        <v>64</v>
      </c>
      <c r="T82" s="6"/>
      <c r="W82" s="6" t="s">
        <v>63</v>
      </c>
      <c r="X82" s="6"/>
      <c r="Y82" s="6" t="s">
        <v>64</v>
      </c>
      <c r="Z82" s="6"/>
    </row>
    <row r="83" spans="2:26" x14ac:dyDescent="0.3">
      <c r="E83" t="s">
        <v>65</v>
      </c>
      <c r="F83" t="s">
        <v>10</v>
      </c>
      <c r="G83" t="s">
        <v>65</v>
      </c>
      <c r="H83" t="s">
        <v>10</v>
      </c>
      <c r="K83" t="s">
        <v>65</v>
      </c>
      <c r="L83" t="s">
        <v>10</v>
      </c>
      <c r="M83" t="s">
        <v>65</v>
      </c>
      <c r="N83" t="s">
        <v>10</v>
      </c>
      <c r="Q83" t="s">
        <v>65</v>
      </c>
      <c r="R83" t="s">
        <v>10</v>
      </c>
      <c r="S83" t="s">
        <v>65</v>
      </c>
      <c r="T83" t="s">
        <v>10</v>
      </c>
      <c r="W83" t="s">
        <v>65</v>
      </c>
      <c r="X83" t="s">
        <v>10</v>
      </c>
      <c r="Y83" t="s">
        <v>65</v>
      </c>
      <c r="Z83" t="s">
        <v>10</v>
      </c>
    </row>
    <row r="84" spans="2:26" x14ac:dyDescent="0.3">
      <c r="D84" t="s">
        <v>68</v>
      </c>
      <c r="E84" s="4">
        <v>3.0597477750000001E-10</v>
      </c>
      <c r="F84" s="4">
        <v>5.2796090249999998E-12</v>
      </c>
      <c r="G84" s="4">
        <v>3.3305609999999998E-10</v>
      </c>
      <c r="H84" s="4">
        <v>3.4257636020000001E-12</v>
      </c>
      <c r="J84" t="s">
        <v>67</v>
      </c>
      <c r="K84" s="4">
        <v>2.7164814159999997E-10</v>
      </c>
      <c r="L84" s="4">
        <v>8.0449917129999994E-12</v>
      </c>
      <c r="M84" s="4">
        <v>3.2686908569999998E-10</v>
      </c>
      <c r="N84" s="4">
        <v>7.3293995439999998E-12</v>
      </c>
      <c r="P84" t="s">
        <v>67</v>
      </c>
      <c r="Q84" s="4">
        <v>2.7071521950000001E-10</v>
      </c>
      <c r="R84" s="4">
        <v>6.2916683629999998E-12</v>
      </c>
      <c r="S84" s="4">
        <v>3.2417415749999999E-10</v>
      </c>
      <c r="T84" s="4">
        <v>6.1829030479999996E-12</v>
      </c>
      <c r="V84" t="s">
        <v>68</v>
      </c>
      <c r="W84" s="4">
        <v>2.7722153690000002E-10</v>
      </c>
      <c r="X84" s="4">
        <v>5.2534917440000001E-12</v>
      </c>
      <c r="Y84" s="4">
        <v>3.2823042599999999E-10</v>
      </c>
      <c r="Z84" s="4">
        <v>2.9884956060000001E-12</v>
      </c>
    </row>
    <row r="85" spans="2:26" x14ac:dyDescent="0.3">
      <c r="D85" t="s">
        <v>69</v>
      </c>
      <c r="E85" s="4">
        <v>6.2108322129999998E-6</v>
      </c>
      <c r="F85" s="4">
        <v>2.5919005729999999E-7</v>
      </c>
      <c r="G85" s="4">
        <v>7.3347323270000003E-6</v>
      </c>
      <c r="H85" s="4">
        <v>1.9513656829999999E-7</v>
      </c>
      <c r="J85" t="s">
        <v>70</v>
      </c>
      <c r="K85" s="4">
        <v>4.3231123070000002E-11</v>
      </c>
      <c r="L85" s="4">
        <v>6.008981237E-12</v>
      </c>
      <c r="M85" s="4">
        <v>2.2020366019999999E-11</v>
      </c>
      <c r="N85" s="4">
        <v>1.11802364E-11</v>
      </c>
      <c r="P85" t="s">
        <v>70</v>
      </c>
      <c r="Q85" s="4">
        <v>3.93474227E-11</v>
      </c>
      <c r="R85" s="4">
        <v>5.1508624849999996E-12</v>
      </c>
      <c r="S85" s="4">
        <v>1.7654073610000001E-11</v>
      </c>
      <c r="T85" s="4">
        <v>1.038944785E-11</v>
      </c>
      <c r="V85" t="s">
        <v>69</v>
      </c>
      <c r="W85" s="4">
        <v>5.0827268130000002E-6</v>
      </c>
      <c r="X85" s="4">
        <v>2.2120354360000001E-7</v>
      </c>
      <c r="Y85" s="4">
        <v>7.1221354349999999E-6</v>
      </c>
      <c r="Z85" s="4">
        <v>1.5995692729999999E-7</v>
      </c>
    </row>
    <row r="86" spans="2:26" x14ac:dyDescent="0.3">
      <c r="D86" t="s">
        <v>56</v>
      </c>
      <c r="E86" s="4">
        <v>0.28821902100000002</v>
      </c>
      <c r="F86" s="4"/>
      <c r="G86" s="4">
        <v>0.1077433979</v>
      </c>
      <c r="H86" s="4"/>
      <c r="J86" t="s">
        <v>71</v>
      </c>
      <c r="K86" s="4">
        <v>1.329117283E-24</v>
      </c>
      <c r="L86" s="4"/>
      <c r="M86" s="4">
        <v>2.4405770559999999E-24</v>
      </c>
      <c r="N86" s="4"/>
      <c r="P86" t="s">
        <v>72</v>
      </c>
      <c r="Q86" s="4">
        <v>5.5566310089999996E-6</v>
      </c>
      <c r="R86" s="4">
        <v>9.1930056710000005E-8</v>
      </c>
      <c r="S86" s="4">
        <v>7.1936312049999996E-6</v>
      </c>
      <c r="T86" s="4">
        <v>1.033115503E-7</v>
      </c>
      <c r="V86" t="s">
        <v>73</v>
      </c>
      <c r="W86" s="4">
        <v>4.3211093480000002</v>
      </c>
      <c r="X86" s="4">
        <v>1.0369330130000001</v>
      </c>
      <c r="Y86" s="4">
        <v>3.0191135139999998</v>
      </c>
      <c r="Z86" s="4">
        <v>0.70912003059999995</v>
      </c>
    </row>
    <row r="87" spans="2:26" x14ac:dyDescent="0.3">
      <c r="D87" t="s">
        <v>57</v>
      </c>
      <c r="E87" s="4">
        <v>0.39120173559999999</v>
      </c>
      <c r="F87" s="4"/>
      <c r="G87" s="4">
        <v>0.19479553920000001</v>
      </c>
      <c r="H87" s="4"/>
      <c r="J87" t="s">
        <v>72</v>
      </c>
      <c r="K87" s="4">
        <v>5.5559431520000003E-6</v>
      </c>
      <c r="L87" s="4">
        <v>1.167840444E-7</v>
      </c>
      <c r="M87" s="4">
        <v>7.1931475789999997E-6</v>
      </c>
      <c r="N87">
        <v>1.3299084729999999E-7</v>
      </c>
      <c r="P87" t="s">
        <v>73</v>
      </c>
      <c r="Q87" s="4">
        <v>2.906925438</v>
      </c>
      <c r="R87" s="4">
        <v>0.71197245740000004</v>
      </c>
      <c r="S87" s="4">
        <v>2.9474520960000001</v>
      </c>
      <c r="T87" s="4">
        <v>0.69816423790000004</v>
      </c>
      <c r="V87" t="s">
        <v>56</v>
      </c>
      <c r="W87" s="4">
        <v>0.18451683599999999</v>
      </c>
      <c r="X87" s="4"/>
      <c r="Y87" s="4">
        <v>3.5473318599999998E-2</v>
      </c>
      <c r="Z87" s="4"/>
    </row>
    <row r="88" spans="2:26" x14ac:dyDescent="0.3">
      <c r="D88" t="s">
        <v>58</v>
      </c>
      <c r="E88" s="4">
        <v>3.066159798E-3</v>
      </c>
      <c r="F88" s="4"/>
      <c r="G88" s="4">
        <v>1.14620636E-3</v>
      </c>
      <c r="H88" s="4"/>
      <c r="J88" t="s">
        <v>56</v>
      </c>
      <c r="K88" s="4">
        <v>0.1023294646</v>
      </c>
      <c r="L88" s="4"/>
      <c r="M88" s="4">
        <v>9.8589644599999998E-2</v>
      </c>
      <c r="P88" t="s">
        <v>74</v>
      </c>
      <c r="Q88" s="4">
        <v>3.1272277772805578E-2</v>
      </c>
      <c r="R88" s="4">
        <v>8.8705904698298671E-3</v>
      </c>
      <c r="S88" s="4">
        <v>1.9024954571569584E-2</v>
      </c>
      <c r="T88" s="4">
        <v>5.26484500336511E-3</v>
      </c>
      <c r="V88" t="s">
        <v>57</v>
      </c>
      <c r="W88" s="4">
        <v>0.27811594049999999</v>
      </c>
      <c r="X88" s="4"/>
      <c r="Y88" s="4">
        <v>0.1163642277</v>
      </c>
      <c r="Z88" s="4"/>
    </row>
    <row r="89" spans="2:26" x14ac:dyDescent="0.3">
      <c r="J89" t="s">
        <v>57</v>
      </c>
      <c r="K89" s="4">
        <v>0.18888786020000001</v>
      </c>
      <c r="L89" s="4"/>
      <c r="M89" s="4">
        <v>0.1848295485</v>
      </c>
      <c r="N89" s="4"/>
      <c r="P89" t="s">
        <v>56</v>
      </c>
      <c r="Q89" s="4">
        <v>3.503263442E-2</v>
      </c>
      <c r="R89" s="4"/>
      <c r="S89" s="4">
        <v>3.0025213620000001E-2</v>
      </c>
      <c r="T89" s="4"/>
      <c r="V89" t="s">
        <v>58</v>
      </c>
      <c r="W89" s="4">
        <v>1.962945064E-3</v>
      </c>
      <c r="X89" s="4"/>
      <c r="Y89" s="4">
        <v>3.773757298E-4</v>
      </c>
      <c r="Z89" s="4"/>
    </row>
    <row r="90" spans="2:26" x14ac:dyDescent="0.3">
      <c r="J90" t="s">
        <v>58</v>
      </c>
      <c r="K90" s="4">
        <v>1.112276789E-3</v>
      </c>
      <c r="L90" s="4"/>
      <c r="M90" s="4">
        <v>1.0716265720000001E-3</v>
      </c>
      <c r="N90" s="4"/>
      <c r="P90" t="s">
        <v>57</v>
      </c>
      <c r="Q90" s="4">
        <v>0.1158681646</v>
      </c>
      <c r="R90" s="4"/>
      <c r="S90" s="4">
        <v>0.1104323113</v>
      </c>
      <c r="T90" s="4"/>
    </row>
    <row r="91" spans="2:26" x14ac:dyDescent="0.3">
      <c r="P91" t="s">
        <v>58</v>
      </c>
      <c r="Q91" s="4">
        <v>3.8497400460000002E-4</v>
      </c>
      <c r="R91" s="4"/>
      <c r="S91" s="4">
        <v>3.2994740249999999E-4</v>
      </c>
      <c r="T91" s="4"/>
    </row>
    <row r="93" spans="2:26" x14ac:dyDescent="0.3">
      <c r="B93" t="s">
        <v>99</v>
      </c>
      <c r="D93" s="6" t="s">
        <v>55</v>
      </c>
      <c r="E93" s="6"/>
      <c r="F93" s="6"/>
      <c r="G93" s="6"/>
      <c r="H93" s="6"/>
      <c r="J93" s="6" t="s">
        <v>66</v>
      </c>
      <c r="K93" s="6"/>
      <c r="L93" s="6"/>
      <c r="M93" s="6"/>
      <c r="N93" s="6"/>
      <c r="P93" s="6" t="s">
        <v>75</v>
      </c>
      <c r="Q93" s="6"/>
      <c r="R93" s="6"/>
      <c r="S93" s="6"/>
      <c r="T93" s="6"/>
      <c r="V93" s="6" t="s">
        <v>76</v>
      </c>
      <c r="W93" s="6"/>
      <c r="X93" s="6"/>
      <c r="Y93" s="6"/>
      <c r="Z93" s="6"/>
    </row>
    <row r="94" spans="2:26" x14ac:dyDescent="0.3">
      <c r="E94" s="6" t="s">
        <v>63</v>
      </c>
      <c r="F94" s="6"/>
      <c r="G94" s="6" t="s">
        <v>64</v>
      </c>
      <c r="H94" s="6"/>
      <c r="K94" s="6" t="s">
        <v>63</v>
      </c>
      <c r="L94" s="6"/>
      <c r="M94" s="6" t="s">
        <v>64</v>
      </c>
      <c r="N94" s="6"/>
      <c r="Q94" s="6" t="s">
        <v>63</v>
      </c>
      <c r="R94" s="6"/>
      <c r="S94" s="6" t="s">
        <v>64</v>
      </c>
      <c r="T94" s="6"/>
      <c r="W94" s="6" t="s">
        <v>63</v>
      </c>
      <c r="X94" s="6"/>
      <c r="Y94" s="6" t="s">
        <v>64</v>
      </c>
      <c r="Z94" s="6"/>
    </row>
    <row r="95" spans="2:26" x14ac:dyDescent="0.3">
      <c r="E95" t="s">
        <v>65</v>
      </c>
      <c r="F95" t="s">
        <v>10</v>
      </c>
      <c r="G95" t="s">
        <v>65</v>
      </c>
      <c r="H95" t="s">
        <v>10</v>
      </c>
      <c r="K95" t="s">
        <v>65</v>
      </c>
      <c r="L95" t="s">
        <v>10</v>
      </c>
      <c r="M95" t="s">
        <v>65</v>
      </c>
      <c r="N95" t="s">
        <v>10</v>
      </c>
      <c r="Q95" t="s">
        <v>65</v>
      </c>
      <c r="R95" t="s">
        <v>10</v>
      </c>
      <c r="S95" t="s">
        <v>65</v>
      </c>
      <c r="T95" t="s">
        <v>10</v>
      </c>
      <c r="W95" t="s">
        <v>65</v>
      </c>
      <c r="X95" t="s">
        <v>10</v>
      </c>
      <c r="Y95" t="s">
        <v>65</v>
      </c>
      <c r="Z95" t="s">
        <v>10</v>
      </c>
    </row>
    <row r="96" spans="2:26" x14ac:dyDescent="0.3">
      <c r="D96" t="s">
        <v>68</v>
      </c>
      <c r="E96" s="4">
        <v>3.0807545530000001E-10</v>
      </c>
      <c r="F96" s="4">
        <v>6.0456770539999999E-12</v>
      </c>
      <c r="G96" s="4">
        <v>3.3553494540000002E-10</v>
      </c>
      <c r="H96" s="4">
        <v>4.9911077170000003E-12</v>
      </c>
      <c r="J96" t="s">
        <v>67</v>
      </c>
      <c r="K96" s="4">
        <v>2.768233164E-10</v>
      </c>
      <c r="L96" s="4">
        <v>1.336733508E-11</v>
      </c>
      <c r="M96" s="4">
        <v>3.3127676789999998E-10</v>
      </c>
      <c r="N96" s="4">
        <v>1.7992872889999999E-11</v>
      </c>
      <c r="P96" t="s">
        <v>67</v>
      </c>
      <c r="Q96" s="4">
        <v>2.7565533460000002E-10</v>
      </c>
      <c r="R96" s="4">
        <v>8.9538162190000007E-12</v>
      </c>
      <c r="S96" s="4">
        <v>3.2833382999999999E-10</v>
      </c>
      <c r="T96" s="4">
        <v>2.974765738E-11</v>
      </c>
      <c r="V96" t="s">
        <v>68</v>
      </c>
      <c r="W96" s="4">
        <v>2.9709966420000002E-10</v>
      </c>
      <c r="X96" s="4">
        <v>6.5455368259999997E-12</v>
      </c>
      <c r="Y96" s="4">
        <v>3.2928884990000002E-10</v>
      </c>
      <c r="Z96" s="4">
        <v>4.4653415700000003E-12</v>
      </c>
    </row>
    <row r="97" spans="4:26" x14ac:dyDescent="0.3">
      <c r="D97" t="s">
        <v>69</v>
      </c>
      <c r="E97" s="4">
        <v>7.5183290490000003E-6</v>
      </c>
      <c r="F97" s="4">
        <v>3.7107345460000001E-7</v>
      </c>
      <c r="G97" s="4">
        <v>8.8843309499999996E-6</v>
      </c>
      <c r="H97" s="4">
        <v>3.5254189880000002E-7</v>
      </c>
      <c r="J97" t="s">
        <v>70</v>
      </c>
      <c r="K97" s="4">
        <v>4.280762901E-11</v>
      </c>
      <c r="L97" s="4">
        <v>1.003016953E-11</v>
      </c>
      <c r="M97" s="4">
        <v>1.882639525E-11</v>
      </c>
      <c r="N97" s="4">
        <v>2.806931556E-11</v>
      </c>
      <c r="P97" t="s">
        <v>70</v>
      </c>
      <c r="Q97" s="4">
        <v>3.724539577E-11</v>
      </c>
      <c r="R97" s="4">
        <v>7.9025328230000007E-12</v>
      </c>
      <c r="S97" s="4">
        <v>7.3111509819999995E-12</v>
      </c>
      <c r="T97" s="4">
        <v>5.5094810169999999E-11</v>
      </c>
      <c r="V97" t="s">
        <v>69</v>
      </c>
      <c r="W97" s="4">
        <v>6.9897769179999999E-6</v>
      </c>
      <c r="X97" s="4">
        <v>3.5595015910000002E-7</v>
      </c>
      <c r="Y97" s="4">
        <v>8.5546152669999998E-6</v>
      </c>
      <c r="Z97" s="4">
        <v>2.932333202E-7</v>
      </c>
    </row>
    <row r="98" spans="4:26" x14ac:dyDescent="0.3">
      <c r="D98" t="s">
        <v>56</v>
      </c>
      <c r="E98" s="4">
        <v>0.31929942100000003</v>
      </c>
      <c r="F98" s="4"/>
      <c r="G98" s="4">
        <v>0.1866128789</v>
      </c>
      <c r="H98" s="4"/>
      <c r="J98" t="s">
        <v>71</v>
      </c>
      <c r="K98" s="4">
        <v>1.7078507389999999E-24</v>
      </c>
      <c r="L98" s="4"/>
      <c r="M98" s="4">
        <v>3.0704906210000001E-24</v>
      </c>
      <c r="N98" s="4"/>
      <c r="P98" t="s">
        <v>72</v>
      </c>
      <c r="Q98" s="4">
        <v>6.6354961389999999E-6</v>
      </c>
      <c r="R98" s="4">
        <v>1.610817153E-7</v>
      </c>
      <c r="S98" s="4">
        <v>8.5900850230000005E-6</v>
      </c>
      <c r="T98" s="4">
        <v>1.899531901E-7</v>
      </c>
      <c r="V98" t="s">
        <v>73</v>
      </c>
      <c r="W98" s="4">
        <v>4.681623342</v>
      </c>
      <c r="X98" s="4">
        <v>1.342328505</v>
      </c>
      <c r="Y98" s="4">
        <v>4.3195714240000003</v>
      </c>
      <c r="Z98" s="4">
        <v>1.1116224429999999</v>
      </c>
    </row>
    <row r="99" spans="4:26" x14ac:dyDescent="0.3">
      <c r="D99" t="s">
        <v>57</v>
      </c>
      <c r="E99" s="4">
        <v>0.60837008640000001</v>
      </c>
      <c r="F99" s="4"/>
      <c r="G99" s="4">
        <v>0.45105817370000001</v>
      </c>
      <c r="H99" s="4"/>
      <c r="J99" t="s">
        <v>72</v>
      </c>
      <c r="K99" s="4">
        <v>6.6352494229999998E-6</v>
      </c>
      <c r="L99" s="4">
        <v>1.997303403E-7</v>
      </c>
      <c r="M99" s="4">
        <v>8.5875708980000007E-6</v>
      </c>
      <c r="N99">
        <v>2.3706716600000001E-7</v>
      </c>
      <c r="P99" t="s">
        <v>73</v>
      </c>
      <c r="Q99" s="4">
        <v>4.2025455679999997</v>
      </c>
      <c r="R99" s="4">
        <v>1.117597044</v>
      </c>
      <c r="S99" s="4">
        <v>4.3069480599999999</v>
      </c>
      <c r="T99" s="4">
        <v>1.120541926</v>
      </c>
      <c r="V99" t="s">
        <v>56</v>
      </c>
      <c r="W99" s="4">
        <v>0.16312854460000001</v>
      </c>
      <c r="X99" s="4"/>
      <c r="Y99" s="4">
        <v>4.5386862100000001E-2</v>
      </c>
      <c r="Z99" s="4"/>
    </row>
    <row r="100" spans="4:26" x14ac:dyDescent="0.3">
      <c r="D100" t="s">
        <v>58</v>
      </c>
      <c r="E100" s="4">
        <v>3.5477713449999998E-3</v>
      </c>
      <c r="F100" s="4"/>
      <c r="G100" s="4">
        <v>2.0734764319999999E-3</v>
      </c>
      <c r="H100" s="4"/>
      <c r="J100" t="s">
        <v>56</v>
      </c>
      <c r="K100" s="4">
        <v>0.17677307950000001</v>
      </c>
      <c r="L100" s="4"/>
      <c r="M100" s="4">
        <v>0.1833935787</v>
      </c>
      <c r="P100" t="s">
        <v>74</v>
      </c>
      <c r="Q100" s="4">
        <v>4.2840359271944552E-2</v>
      </c>
      <c r="R100" s="4">
        <v>1.1836929071414794E-2</v>
      </c>
      <c r="S100" s="4">
        <v>2.6342777148348283E-2</v>
      </c>
      <c r="T100" s="4">
        <v>7.1326074045946217E-3</v>
      </c>
      <c r="V100" t="s">
        <v>57</v>
      </c>
      <c r="W100" s="4">
        <v>0.42377044489999999</v>
      </c>
      <c r="X100" s="4"/>
      <c r="Y100" s="4">
        <v>0.28420100370000001</v>
      </c>
      <c r="Z100" s="4"/>
    </row>
    <row r="101" spans="4:26" x14ac:dyDescent="0.3">
      <c r="J101" t="s">
        <v>57</v>
      </c>
      <c r="K101" s="4">
        <v>0.43943056019999999</v>
      </c>
      <c r="L101" s="4"/>
      <c r="M101" s="4">
        <v>0.4472586409</v>
      </c>
      <c r="N101" s="4"/>
      <c r="P101" t="s">
        <v>56</v>
      </c>
      <c r="Q101" s="4">
        <v>4.428145822E-2</v>
      </c>
      <c r="R101" s="4"/>
      <c r="S101" s="4">
        <v>4.5200727529999998E-2</v>
      </c>
      <c r="T101" s="4"/>
      <c r="V101" t="s">
        <v>58</v>
      </c>
      <c r="W101" s="4">
        <v>1.8125393849999999E-3</v>
      </c>
      <c r="X101" s="4"/>
      <c r="Y101" s="4">
        <v>5.0429846780000005E-4</v>
      </c>
      <c r="Z101" s="4"/>
    </row>
    <row r="102" spans="4:26" x14ac:dyDescent="0.3">
      <c r="J102" t="s">
        <v>58</v>
      </c>
      <c r="K102" s="4">
        <v>2.0087849949999999E-3</v>
      </c>
      <c r="L102" s="4"/>
      <c r="M102" s="4">
        <v>2.0840179399999998E-3</v>
      </c>
      <c r="N102" s="4"/>
      <c r="P102" t="s">
        <v>57</v>
      </c>
      <c r="Q102" s="4">
        <v>0.28289528050000001</v>
      </c>
      <c r="R102" s="4"/>
      <c r="S102" s="4">
        <v>0.283981859</v>
      </c>
      <c r="T102" s="4"/>
    </row>
    <row r="103" spans="4:26" x14ac:dyDescent="0.3">
      <c r="P103" t="s">
        <v>58</v>
      </c>
      <c r="Q103" s="4">
        <v>5.0898227840000005E-4</v>
      </c>
      <c r="R103" s="4"/>
      <c r="S103" s="4">
        <v>5.1954859229999995E-4</v>
      </c>
      <c r="T103" s="4"/>
    </row>
  </sheetData>
  <mergeCells count="97">
    <mergeCell ref="A2:A3"/>
    <mergeCell ref="D9:H9"/>
    <mergeCell ref="J9:N9"/>
    <mergeCell ref="P9:T9"/>
    <mergeCell ref="V9:Z9"/>
    <mergeCell ref="S10:T10"/>
    <mergeCell ref="W10:X10"/>
    <mergeCell ref="Y10:Z10"/>
    <mergeCell ref="D21:H21"/>
    <mergeCell ref="J21:N21"/>
    <mergeCell ref="P21:T21"/>
    <mergeCell ref="V21:Z21"/>
    <mergeCell ref="E10:F10"/>
    <mergeCell ref="G10:H10"/>
    <mergeCell ref="K10:L10"/>
    <mergeCell ref="M10:N10"/>
    <mergeCell ref="Q10:R10"/>
    <mergeCell ref="W22:X22"/>
    <mergeCell ref="Y22:Z22"/>
    <mergeCell ref="D33:H33"/>
    <mergeCell ref="J33:N33"/>
    <mergeCell ref="P33:T33"/>
    <mergeCell ref="V33:Z33"/>
    <mergeCell ref="E22:F22"/>
    <mergeCell ref="G22:H22"/>
    <mergeCell ref="K22:L22"/>
    <mergeCell ref="M22:N22"/>
    <mergeCell ref="Q22:R22"/>
    <mergeCell ref="S22:T22"/>
    <mergeCell ref="W34:X34"/>
    <mergeCell ref="Y34:Z34"/>
    <mergeCell ref="D45:H45"/>
    <mergeCell ref="J45:N45"/>
    <mergeCell ref="P45:T45"/>
    <mergeCell ref="V45:Z45"/>
    <mergeCell ref="E34:F34"/>
    <mergeCell ref="G34:H34"/>
    <mergeCell ref="K34:L34"/>
    <mergeCell ref="M34:N34"/>
    <mergeCell ref="Q34:R34"/>
    <mergeCell ref="S34:T34"/>
    <mergeCell ref="W46:X46"/>
    <mergeCell ref="Y46:Z46"/>
    <mergeCell ref="D57:H57"/>
    <mergeCell ref="J57:N57"/>
    <mergeCell ref="P57:T57"/>
    <mergeCell ref="V57:Z57"/>
    <mergeCell ref="E46:F46"/>
    <mergeCell ref="G46:H46"/>
    <mergeCell ref="K46:L46"/>
    <mergeCell ref="M46:N46"/>
    <mergeCell ref="Q46:R46"/>
    <mergeCell ref="S46:T46"/>
    <mergeCell ref="W58:X58"/>
    <mergeCell ref="Y58:Z58"/>
    <mergeCell ref="D69:H69"/>
    <mergeCell ref="J69:N69"/>
    <mergeCell ref="P69:T69"/>
    <mergeCell ref="V69:Z69"/>
    <mergeCell ref="E58:F58"/>
    <mergeCell ref="G58:H58"/>
    <mergeCell ref="K58:L58"/>
    <mergeCell ref="M58:N58"/>
    <mergeCell ref="Q58:R58"/>
    <mergeCell ref="S58:T58"/>
    <mergeCell ref="W70:X70"/>
    <mergeCell ref="Y70:Z70"/>
    <mergeCell ref="D81:H81"/>
    <mergeCell ref="J81:N81"/>
    <mergeCell ref="P81:T81"/>
    <mergeCell ref="V81:Z81"/>
    <mergeCell ref="E70:F70"/>
    <mergeCell ref="G70:H70"/>
    <mergeCell ref="K70:L70"/>
    <mergeCell ref="M70:N70"/>
    <mergeCell ref="Q70:R70"/>
    <mergeCell ref="S70:T70"/>
    <mergeCell ref="W82:X82"/>
    <mergeCell ref="Y82:Z82"/>
    <mergeCell ref="D93:H93"/>
    <mergeCell ref="J93:N93"/>
    <mergeCell ref="P93:T93"/>
    <mergeCell ref="V93:Z93"/>
    <mergeCell ref="E82:F82"/>
    <mergeCell ref="G82:H82"/>
    <mergeCell ref="K82:L82"/>
    <mergeCell ref="M82:N82"/>
    <mergeCell ref="Q82:R82"/>
    <mergeCell ref="S82:T82"/>
    <mergeCell ref="W94:X94"/>
    <mergeCell ref="Y94:Z94"/>
    <mergeCell ref="E94:F94"/>
    <mergeCell ref="G94:H94"/>
    <mergeCell ref="K94:L94"/>
    <mergeCell ref="M94:N94"/>
    <mergeCell ref="Q94:R94"/>
    <mergeCell ref="S94:T9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E4537-89C7-4309-A3FA-684566DBFD7C}">
  <dimension ref="A1:H47"/>
  <sheetViews>
    <sheetView workbookViewId="0"/>
  </sheetViews>
  <sheetFormatPr defaultRowHeight="14.4" x14ac:dyDescent="0.3"/>
  <cols>
    <col min="1" max="1" width="100" bestFit="1" customWidth="1"/>
    <col min="3" max="3" width="17.88671875" bestFit="1" customWidth="1"/>
    <col min="4" max="4" width="13.5546875" bestFit="1" customWidth="1"/>
    <col min="5" max="5" width="32.109375" bestFit="1" customWidth="1"/>
    <col min="6" max="6" width="20.109375" bestFit="1" customWidth="1"/>
    <col min="7" max="7" width="23.5546875" bestFit="1" customWidth="1"/>
    <col min="8" max="8" width="23.88671875" bestFit="1" customWidth="1"/>
  </cols>
  <sheetData>
    <row r="1" spans="1:8" x14ac:dyDescent="0.3">
      <c r="A1" t="s">
        <v>84</v>
      </c>
    </row>
    <row r="2" spans="1:8" x14ac:dyDescent="0.3">
      <c r="A2" s="7" t="s">
        <v>85</v>
      </c>
    </row>
    <row r="3" spans="1:8" x14ac:dyDescent="0.3">
      <c r="A3" s="7"/>
    </row>
    <row r="4" spans="1:8" x14ac:dyDescent="0.3">
      <c r="E4" s="4"/>
    </row>
    <row r="5" spans="1:8" x14ac:dyDescent="0.3">
      <c r="A5" t="s">
        <v>59</v>
      </c>
      <c r="B5" t="s">
        <v>97</v>
      </c>
      <c r="C5" t="s">
        <v>86</v>
      </c>
      <c r="D5" t="s">
        <v>87</v>
      </c>
      <c r="E5" t="s">
        <v>88</v>
      </c>
      <c r="F5" t="s">
        <v>90</v>
      </c>
      <c r="G5" t="s">
        <v>92</v>
      </c>
      <c r="H5" t="s">
        <v>94</v>
      </c>
    </row>
    <row r="6" spans="1:8" x14ac:dyDescent="0.3">
      <c r="A6" t="s">
        <v>61</v>
      </c>
      <c r="D6">
        <v>0.5</v>
      </c>
      <c r="E6" s="4">
        <v>122.93291156430281</v>
      </c>
      <c r="F6" s="4">
        <v>-45.37948415627249</v>
      </c>
      <c r="G6" s="4">
        <v>-40.018505201258428</v>
      </c>
      <c r="H6" s="4">
        <v>-66.765942042259624</v>
      </c>
    </row>
    <row r="7" spans="1:8" x14ac:dyDescent="0.3">
      <c r="A7" t="s">
        <v>60</v>
      </c>
      <c r="D7">
        <v>0.25</v>
      </c>
      <c r="E7" s="4">
        <v>10.398041349390324</v>
      </c>
      <c r="F7" s="4">
        <v>-22.517071109843435</v>
      </c>
      <c r="G7" s="4">
        <v>-18.518895476943719</v>
      </c>
      <c r="H7" s="4">
        <v>-25.615619626120491</v>
      </c>
    </row>
    <row r="8" spans="1:8" x14ac:dyDescent="0.3">
      <c r="A8" t="s">
        <v>62</v>
      </c>
      <c r="D8">
        <v>0.1</v>
      </c>
      <c r="E8" s="4">
        <v>0.44474927361332983</v>
      </c>
      <c r="F8" s="4">
        <v>-1.8107775470298182</v>
      </c>
      <c r="G8" s="4">
        <v>-1.4579273010984248</v>
      </c>
      <c r="H8" s="4">
        <v>-15.475144613541261</v>
      </c>
    </row>
    <row r="9" spans="1:8" x14ac:dyDescent="0.3">
      <c r="D9">
        <v>7.4999999999999997E-2</v>
      </c>
      <c r="E9" s="4">
        <v>0.30953914378822028</v>
      </c>
      <c r="F9" s="4">
        <v>-1.8784977652467849</v>
      </c>
      <c r="G9" s="4">
        <v>-1.4526097990575633</v>
      </c>
      <c r="H9" s="4">
        <v>-10.08117726278887</v>
      </c>
    </row>
    <row r="10" spans="1:8" x14ac:dyDescent="0.3">
      <c r="D10">
        <v>0.05</v>
      </c>
      <c r="E10" s="4">
        <v>0.17248361930305273</v>
      </c>
      <c r="F10" s="4">
        <v>-1.1356220134512058</v>
      </c>
      <c r="G10" s="4">
        <v>-0.87193105337666599</v>
      </c>
      <c r="H10" s="4">
        <v>-4.547799896874313</v>
      </c>
    </row>
    <row r="11" spans="1:8" x14ac:dyDescent="0.3">
      <c r="D11">
        <v>2.5000000000000001E-2</v>
      </c>
      <c r="E11" s="4">
        <v>7.1515335789783085E-2</v>
      </c>
      <c r="F11" s="4">
        <v>-1.0903902087172346</v>
      </c>
      <c r="G11" s="4">
        <v>-0.85307130323079905</v>
      </c>
      <c r="H11" s="4">
        <v>1.1504967877688332</v>
      </c>
    </row>
    <row r="12" spans="1:8" x14ac:dyDescent="0.3">
      <c r="D12">
        <v>0.01</v>
      </c>
      <c r="E12" s="4">
        <v>1.9666892712871347E-2</v>
      </c>
      <c r="F12" s="4">
        <v>0.62207930520679933</v>
      </c>
      <c r="G12" s="4">
        <v>0.46679706955439065</v>
      </c>
      <c r="H12" s="4">
        <v>-1.8762939519655559E-3</v>
      </c>
    </row>
    <row r="13" spans="1:8" x14ac:dyDescent="0.3">
      <c r="E13" t="s">
        <v>95</v>
      </c>
      <c r="F13" t="s">
        <v>89</v>
      </c>
      <c r="G13" t="s">
        <v>91</v>
      </c>
      <c r="H13" t="s">
        <v>93</v>
      </c>
    </row>
    <row r="14" spans="1:8" x14ac:dyDescent="0.3">
      <c r="D14">
        <v>5.0000000000000001E-3</v>
      </c>
      <c r="E14" s="4">
        <v>0.24234382469999999</v>
      </c>
      <c r="F14" s="4">
        <v>7.5441871490000005E-11</v>
      </c>
      <c r="G14" s="4">
        <v>9.7091265039999996E-11</v>
      </c>
      <c r="H14" s="4">
        <v>1.7023984949999999E-6</v>
      </c>
    </row>
    <row r="16" spans="1:8" x14ac:dyDescent="0.3">
      <c r="B16" t="s">
        <v>96</v>
      </c>
      <c r="C16" t="s">
        <v>86</v>
      </c>
      <c r="D16" t="s">
        <v>87</v>
      </c>
      <c r="E16" t="s">
        <v>88</v>
      </c>
      <c r="F16" t="s">
        <v>90</v>
      </c>
      <c r="G16" t="s">
        <v>92</v>
      </c>
      <c r="H16" t="s">
        <v>94</v>
      </c>
    </row>
    <row r="17" spans="2:8" x14ac:dyDescent="0.3">
      <c r="D17">
        <v>0.5</v>
      </c>
      <c r="E17" s="4">
        <v>185.89677263322366</v>
      </c>
      <c r="F17" s="4">
        <v>-9.2581221906599325</v>
      </c>
      <c r="G17" s="4">
        <v>-14.653610762013564</v>
      </c>
      <c r="H17" s="4">
        <v>-69.815354692100371</v>
      </c>
    </row>
    <row r="18" spans="2:8" x14ac:dyDescent="0.3">
      <c r="D18">
        <v>0.25</v>
      </c>
      <c r="E18" s="4">
        <v>2.768280513032721</v>
      </c>
      <c r="F18" s="4">
        <v>-22.324761753123866</v>
      </c>
      <c r="G18" s="4">
        <v>-16.974860500081192</v>
      </c>
      <c r="H18" s="4">
        <v>-32.764547417061962</v>
      </c>
    </row>
    <row r="19" spans="2:8" x14ac:dyDescent="0.3">
      <c r="D19">
        <v>0.1</v>
      </c>
      <c r="E19" s="4">
        <v>2.4976298741044858E-2</v>
      </c>
      <c r="F19" s="4">
        <v>0.51612799884568372</v>
      </c>
      <c r="G19" s="4">
        <v>0.18071286365041278</v>
      </c>
      <c r="H19" s="4">
        <v>-3.2530739353631515</v>
      </c>
    </row>
    <row r="20" spans="2:8" x14ac:dyDescent="0.3">
      <c r="D20">
        <v>7.4999999999999997E-2</v>
      </c>
      <c r="E20" s="4">
        <v>0.12357724410939067</v>
      </c>
      <c r="F20" s="4">
        <v>1.6432382157919072</v>
      </c>
      <c r="G20" s="4">
        <v>1.1794444489314513</v>
      </c>
      <c r="H20" s="4">
        <v>-3.2163046285510886</v>
      </c>
    </row>
    <row r="21" spans="2:8" x14ac:dyDescent="0.3">
      <c r="D21">
        <v>0.05</v>
      </c>
      <c r="E21" s="4">
        <v>8.8545652605185876E-2</v>
      </c>
      <c r="F21" s="4">
        <v>1.9505862752888385</v>
      </c>
      <c r="G21" s="4">
        <v>0.62801618120772074</v>
      </c>
      <c r="H21" s="4">
        <v>-3.2507726014157674</v>
      </c>
    </row>
    <row r="22" spans="2:8" x14ac:dyDescent="0.3">
      <c r="D22">
        <v>2.5000000000000001E-2</v>
      </c>
      <c r="E22" s="4">
        <v>2.4762747378457742E-2</v>
      </c>
      <c r="F22" s="4">
        <v>-0.33073621371026979</v>
      </c>
      <c r="G22" s="4">
        <v>-0.28973212325972247</v>
      </c>
      <c r="H22" s="4">
        <v>-3.2529260034654626</v>
      </c>
    </row>
    <row r="23" spans="2:8" x14ac:dyDescent="0.3">
      <c r="D23">
        <v>0.01</v>
      </c>
      <c r="E23" s="4">
        <v>1.3379240190006372E-2</v>
      </c>
      <c r="F23" s="4">
        <v>0.1555180697345932</v>
      </c>
      <c r="G23" s="4">
        <v>8.82603311432614E-2</v>
      </c>
      <c r="H23" s="4">
        <v>-1.0898364322104777</v>
      </c>
    </row>
    <row r="24" spans="2:8" x14ac:dyDescent="0.3">
      <c r="E24" s="4" t="s">
        <v>95</v>
      </c>
      <c r="F24" t="s">
        <v>89</v>
      </c>
      <c r="G24" t="s">
        <v>91</v>
      </c>
      <c r="H24" t="s">
        <v>93</v>
      </c>
    </row>
    <row r="25" spans="2:8" x14ac:dyDescent="0.3">
      <c r="D25">
        <v>5.0000000000000001E-3</v>
      </c>
      <c r="E25" s="4">
        <v>0.23451032760000001</v>
      </c>
      <c r="F25" s="4">
        <v>2.0177436649999999E-10</v>
      </c>
      <c r="G25" s="4">
        <v>1.8388906759999999E-10</v>
      </c>
      <c r="H25" s="4">
        <v>1.8832990339999999E-6</v>
      </c>
    </row>
    <row r="27" spans="2:8" x14ac:dyDescent="0.3">
      <c r="B27" t="s">
        <v>97</v>
      </c>
      <c r="C27" t="s">
        <v>98</v>
      </c>
      <c r="D27" t="s">
        <v>87</v>
      </c>
      <c r="E27" t="s">
        <v>88</v>
      </c>
      <c r="F27" t="s">
        <v>90</v>
      </c>
      <c r="G27" t="s">
        <v>92</v>
      </c>
      <c r="H27" t="s">
        <v>94</v>
      </c>
    </row>
    <row r="28" spans="2:8" x14ac:dyDescent="0.3">
      <c r="D28">
        <v>0.5</v>
      </c>
      <c r="E28" s="4"/>
      <c r="F28" s="4"/>
      <c r="G28" s="4"/>
      <c r="H28" s="4"/>
    </row>
    <row r="29" spans="2:8" x14ac:dyDescent="0.3">
      <c r="D29">
        <v>0.25</v>
      </c>
      <c r="E29" s="4">
        <v>50.986806706034073</v>
      </c>
      <c r="F29" s="4">
        <v>18.936204118340118</v>
      </c>
      <c r="G29" s="4">
        <v>-48.325107644659042</v>
      </c>
      <c r="H29" s="4">
        <v>-28.744888036308375</v>
      </c>
    </row>
    <row r="30" spans="2:8" x14ac:dyDescent="0.3">
      <c r="D30">
        <v>0.1</v>
      </c>
      <c r="E30" s="4">
        <v>1.1576690416483066</v>
      </c>
      <c r="F30" s="4">
        <v>-5.3153865108191587</v>
      </c>
      <c r="G30" s="4">
        <v>8.7536331842991366</v>
      </c>
      <c r="H30" s="4">
        <v>3.473375568661826</v>
      </c>
    </row>
    <row r="31" spans="2:8" x14ac:dyDescent="0.3">
      <c r="D31">
        <v>7.4999999999999997E-2</v>
      </c>
      <c r="E31" s="4">
        <v>1.2129250327103189</v>
      </c>
      <c r="F31" s="4">
        <v>-0.11315289890385669</v>
      </c>
      <c r="G31" s="4">
        <v>-6.6328570147069259</v>
      </c>
      <c r="H31" s="4">
        <v>3.4416587733387196</v>
      </c>
    </row>
    <row r="32" spans="2:8" x14ac:dyDescent="0.3">
      <c r="D32">
        <v>0.05</v>
      </c>
      <c r="E32" s="4">
        <v>-0.32872667633946223</v>
      </c>
      <c r="F32" s="4">
        <v>-0.30494648835167953</v>
      </c>
      <c r="G32" s="4">
        <v>-4.0434853135301969</v>
      </c>
      <c r="H32" s="4">
        <v>3.4184765240725974</v>
      </c>
    </row>
    <row r="33" spans="2:8" x14ac:dyDescent="0.3">
      <c r="D33">
        <v>2.5000000000000001E-2</v>
      </c>
      <c r="E33" s="4">
        <v>-0.31723161896675056</v>
      </c>
      <c r="F33" s="4">
        <v>-0.61293642228617218</v>
      </c>
      <c r="G33" s="4">
        <v>-0.88325256377656869</v>
      </c>
      <c r="H33" s="4">
        <v>3.356969628095019</v>
      </c>
    </row>
    <row r="34" spans="2:8" x14ac:dyDescent="0.3">
      <c r="D34">
        <v>0.01</v>
      </c>
      <c r="E34" s="4">
        <v>-4.1368417122455349E-2</v>
      </c>
      <c r="F34" s="4">
        <v>-0.15682260281995125</v>
      </c>
      <c r="G34" s="4">
        <v>0.15269286294587014</v>
      </c>
      <c r="H34" s="4">
        <v>-3.3616073392248551</v>
      </c>
    </row>
    <row r="35" spans="2:8" x14ac:dyDescent="0.3">
      <c r="E35" t="s">
        <v>95</v>
      </c>
      <c r="F35" t="s">
        <v>89</v>
      </c>
      <c r="G35" t="s">
        <v>91</v>
      </c>
      <c r="H35" t="s">
        <v>93</v>
      </c>
    </row>
    <row r="36" spans="2:8" x14ac:dyDescent="0.3">
      <c r="D36">
        <v>5.0000000000000001E-3</v>
      </c>
      <c r="E36" s="4">
        <v>0.43961242090000002</v>
      </c>
      <c r="F36" s="4">
        <v>2.7725811980000001E-10</v>
      </c>
      <c r="G36" s="4">
        <v>4.2742364469999998E-11</v>
      </c>
      <c r="H36" s="4">
        <v>6.8660593790000003E-6</v>
      </c>
    </row>
    <row r="38" spans="2:8" x14ac:dyDescent="0.3">
      <c r="B38" t="s">
        <v>96</v>
      </c>
      <c r="C38" t="s">
        <v>98</v>
      </c>
      <c r="D38" t="s">
        <v>87</v>
      </c>
      <c r="E38" t="s">
        <v>88</v>
      </c>
      <c r="F38" t="s">
        <v>90</v>
      </c>
      <c r="G38" t="s">
        <v>92</v>
      </c>
      <c r="H38" t="s">
        <v>94</v>
      </c>
    </row>
    <row r="39" spans="2:8" x14ac:dyDescent="0.3">
      <c r="D39">
        <v>0.5</v>
      </c>
      <c r="E39" s="4"/>
      <c r="F39" s="4"/>
      <c r="G39" s="4"/>
      <c r="H39" s="4"/>
    </row>
    <row r="40" spans="2:8" x14ac:dyDescent="0.3">
      <c r="D40">
        <v>0.25</v>
      </c>
      <c r="E40" s="4"/>
      <c r="F40" s="4"/>
      <c r="G40" s="4"/>
      <c r="H40" s="4"/>
    </row>
    <row r="41" spans="2:8" x14ac:dyDescent="0.3">
      <c r="D41">
        <v>0.1</v>
      </c>
      <c r="E41" s="4">
        <v>11.931047920133917</v>
      </c>
      <c r="F41" s="4">
        <v>-11.196267997207562</v>
      </c>
      <c r="G41" s="4">
        <v>156.9792731578529</v>
      </c>
      <c r="H41" s="4">
        <v>-20.075058924060439</v>
      </c>
    </row>
    <row r="42" spans="2:8" x14ac:dyDescent="0.3">
      <c r="D42">
        <v>7.4999999999999997E-2</v>
      </c>
      <c r="E42" s="4">
        <v>8.2104117158394683</v>
      </c>
      <c r="F42" s="4">
        <v>-6.7014058084171904</v>
      </c>
      <c r="G42" s="4">
        <v>108.00413580845971</v>
      </c>
      <c r="H42" s="4">
        <v>-19.975586396049007</v>
      </c>
    </row>
    <row r="43" spans="2:8" x14ac:dyDescent="0.3">
      <c r="D43">
        <v>0.05</v>
      </c>
      <c r="E43" s="4">
        <v>2.0109652128208406</v>
      </c>
      <c r="F43" s="4">
        <v>-1.5135187994238668</v>
      </c>
      <c r="G43" s="4">
        <v>-51.558260099224327</v>
      </c>
      <c r="H43" s="4">
        <v>9.1261183359049234</v>
      </c>
    </row>
    <row r="44" spans="2:8" x14ac:dyDescent="0.3">
      <c r="D44">
        <v>2.5000000000000001E-2</v>
      </c>
      <c r="E44" s="4">
        <v>-8.6009077090903871E-2</v>
      </c>
      <c r="F44" s="4">
        <v>6.547519892220667E-2</v>
      </c>
      <c r="G44" s="4">
        <v>-11.810184310392653</v>
      </c>
      <c r="H44" s="4">
        <v>-5.8764659818950458</v>
      </c>
    </row>
    <row r="45" spans="2:8" x14ac:dyDescent="0.3">
      <c r="D45">
        <v>0.01</v>
      </c>
      <c r="E45" s="4">
        <v>-7.3453473689249107E-2</v>
      </c>
      <c r="F45" s="4">
        <v>-0.15553034606118518</v>
      </c>
      <c r="G45" s="4">
        <v>0.33323738598247399</v>
      </c>
      <c r="H45" s="4">
        <v>-2.9643776746397728</v>
      </c>
    </row>
    <row r="46" spans="2:8" x14ac:dyDescent="0.3">
      <c r="E46" s="4" t="s">
        <v>95</v>
      </c>
      <c r="F46" t="s">
        <v>89</v>
      </c>
      <c r="G46" t="s">
        <v>91</v>
      </c>
      <c r="H46" t="s">
        <v>93</v>
      </c>
    </row>
    <row r="47" spans="2:8" x14ac:dyDescent="0.3">
      <c r="D47">
        <v>5.0000000000000001E-3</v>
      </c>
      <c r="E47" s="4">
        <v>0.44758740940000002</v>
      </c>
      <c r="F47" s="4">
        <v>3.3179280640000002E-10</v>
      </c>
      <c r="G47" s="4">
        <v>1.876386703E-11</v>
      </c>
      <c r="H47" s="4">
        <v>8.8499158270000005E-6</v>
      </c>
    </row>
  </sheetData>
  <mergeCells count="1"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PureWaterPermeability_Fit</vt:lpstr>
      <vt:lpstr>MgSO4Retention_Fit</vt:lpstr>
      <vt:lpstr>PEGRetention_PDADMACPSS_Fit</vt:lpstr>
      <vt:lpstr>PEGRetention_PAHPAA_Fit</vt:lpstr>
      <vt:lpstr>MeshRefinement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M.A. (TNW)</dc:creator>
  <cp:lastModifiedBy>Junker, M.A. (TNW)</cp:lastModifiedBy>
  <dcterms:created xsi:type="dcterms:W3CDTF">2023-04-04T07:57:09Z</dcterms:created>
  <dcterms:modified xsi:type="dcterms:W3CDTF">2023-05-20T10:53:31Z</dcterms:modified>
</cp:coreProperties>
</file>