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1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2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3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4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5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6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7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8.xml" ContentType="application/vnd.openxmlformats-officedocument.themeOverrid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9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0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1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2.xml" ContentType="application/vnd.openxmlformats-officedocument.themeOverrid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3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24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25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26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27.xml" ContentType="application/vnd.openxmlformats-officedocument.themeOverrid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28.xml" ContentType="application/vnd.openxmlformats-officedocument.themeOverrid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29.xml" ContentType="application/vnd.openxmlformats-officedocument.themeOverrid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0.xml" ContentType="application/vnd.openxmlformats-officedocument.themeOverrid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theme/themeOverride31.xml" ContentType="application/vnd.openxmlformats-officedocument.themeOverrid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theme/themeOverride32.xml" ContentType="application/vnd.openxmlformats-officedocument.themeOverrid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theme/themeOverride33.xml" ContentType="application/vnd.openxmlformats-officedocument.themeOverrid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theme/themeOverride34.xml" ContentType="application/vnd.openxmlformats-officedocument.themeOverrid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theme/themeOverride35.xml" ContentType="application/vnd.openxmlformats-officedocument.themeOverrid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theme/themeOverride36.xml" ContentType="application/vnd.openxmlformats-officedocument.themeOverrid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theme/themeOverride37.xml" ContentType="application/vnd.openxmlformats-officedocument.themeOverrid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theme/themeOverride38.xml" ContentType="application/vnd.openxmlformats-officedocument.themeOverrid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theme/themeOverride39.xml" ContentType="application/vnd.openxmlformats-officedocument.themeOverrid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theme/themeOverride40.xml" ContentType="application/vnd.openxmlformats-officedocument.themeOverrid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theme/themeOverride41.xml" ContentType="application/vnd.openxmlformats-officedocument.themeOverrid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theme/themeOverride42.xml" ContentType="application/vnd.openxmlformats-officedocument.themeOverrid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theme/themeOverride43.xml" ContentType="application/vnd.openxmlformats-officedocument.themeOverrid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theme/themeOverride44.xml" ContentType="application/vnd.openxmlformats-officedocument.themeOverrid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theme/themeOverride45.xml" ContentType="application/vnd.openxmlformats-officedocument.themeOverrid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theme/themeOverride46.xml" ContentType="application/vnd.openxmlformats-officedocument.themeOverrid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theme/themeOverride47.xml" ContentType="application/vnd.openxmlformats-officedocument.themeOverrid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theme/themeOverride48.xml" ContentType="application/vnd.openxmlformats-officedocument.themeOverrid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theme/themeOverride49.xml" ContentType="application/vnd.openxmlformats-officedocument.themeOverrid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theme/themeOverride50.xml" ContentType="application/vnd.openxmlformats-officedocument.themeOverrid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theme/themeOverride51.xml" ContentType="application/vnd.openxmlformats-officedocument.themeOverrid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theme/themeOverride52.xml" ContentType="application/vnd.openxmlformats-officedocument.themeOverrid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theme/themeOverride53.xml" ContentType="application/vnd.openxmlformats-officedocument.themeOverrid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theme/themeOverride54.xml" ContentType="application/vnd.openxmlformats-officedocument.themeOverrid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theme/themeOverride55.xml" ContentType="application/vnd.openxmlformats-officedocument.themeOverrid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theme/themeOverride56.xml" ContentType="application/vnd.openxmlformats-officedocument.themeOverrid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theme/themeOverride57.xml" ContentType="application/vnd.openxmlformats-officedocument.themeOverrid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theme/themeOverride58.xml" ContentType="application/vnd.openxmlformats-officedocument.themeOverrid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theme/themeOverride59.xml" ContentType="application/vnd.openxmlformats-officedocument.themeOverride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7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8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theme/themeOverride60.xml" ContentType="application/vnd.openxmlformats-officedocument.themeOverride+xml"/>
  <Override PartName="/xl/charts/chart79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theme/themeOverride61.xml" ContentType="application/vnd.openxmlformats-officedocument.themeOverride+xml"/>
  <Override PartName="/xl/charts/chart80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theme/themeOverride62.xml" ContentType="application/vnd.openxmlformats-officedocument.themeOverride+xml"/>
  <Override PartName="/xl/charts/chart81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theme/themeOverride63.xml" ContentType="application/vnd.openxmlformats-officedocument.themeOverride+xml"/>
  <Override PartName="/xl/charts/chart82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theme/themeOverride64.xml" ContentType="application/vnd.openxmlformats-officedocument.themeOverride+xml"/>
  <Override PartName="/xl/charts/chart83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theme/themeOverride65.xml" ContentType="application/vnd.openxmlformats-officedocument.themeOverride+xml"/>
  <Override PartName="/xl/charts/chart84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theme/themeOverride66.xml" ContentType="application/vnd.openxmlformats-officedocument.themeOverride+xml"/>
  <Override PartName="/xl/charts/chart85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theme/themeOverride67.xml" ContentType="application/vnd.openxmlformats-officedocument.themeOverride+xml"/>
  <Override PartName="/xl/drawings/drawing4.xml" ContentType="application/vnd.openxmlformats-officedocument.drawing+xml"/>
  <Override PartName="/xl/charts/chart86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7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andrea_aldasvargas_wur_nl/Documents/Andrea/Biost_paper/Data_archiving/"/>
    </mc:Choice>
  </mc:AlternateContent>
  <xr:revisionPtr revIDLastSave="40" documentId="13_ncr:1_{3CEF4B21-E95D-A141-B4F7-7ADCE9153C15}" xr6:coauthVersionLast="45" xr6:coauthVersionMax="45" xr10:uidLastSave="{FC784CA6-0201-4475-B725-B2FFED0CA96C}"/>
  <bookViews>
    <workbookView xWindow="-120" yWindow="-120" windowWidth="25440" windowHeight="15390" tabRatio="873" activeTab="3" xr2:uid="{D8B6586E-12EC-41F2-946F-F98760763D6E}"/>
  </bookViews>
  <sheets>
    <sheet name="O2" sheetId="3" r:id="rId1"/>
    <sheet name="CO2" sheetId="2" r:id="rId2"/>
    <sheet name="CO2_production" sheetId="11" r:id="rId3"/>
    <sheet name="O2_consumption_gas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" i="13" l="1"/>
  <c r="L6" i="13"/>
  <c r="L64" i="13"/>
  <c r="M64" i="13"/>
  <c r="N64" i="13" s="1"/>
  <c r="O64" i="13" s="1"/>
  <c r="P64" i="13" s="1"/>
  <c r="Q64" i="13" s="1"/>
  <c r="L65" i="13"/>
  <c r="Y63" i="13" s="1"/>
  <c r="M65" i="13"/>
  <c r="N65" i="13" s="1"/>
  <c r="O65" i="13" s="1"/>
  <c r="P65" i="13" s="1"/>
  <c r="Q65" i="13" s="1"/>
  <c r="R65" i="13" s="1"/>
  <c r="S65" i="13" s="1"/>
  <c r="M63" i="13"/>
  <c r="N63" i="13" s="1"/>
  <c r="O63" i="13" s="1"/>
  <c r="P63" i="13" s="1"/>
  <c r="Q63" i="13" s="1"/>
  <c r="R63" i="13" s="1"/>
  <c r="S63" i="13" s="1"/>
  <c r="L63" i="13"/>
  <c r="L37" i="13"/>
  <c r="Y37" i="13" s="1"/>
  <c r="M37" i="13"/>
  <c r="N37" i="13" s="1"/>
  <c r="O37" i="13" s="1"/>
  <c r="P37" i="13" s="1"/>
  <c r="Q37" i="13" s="1"/>
  <c r="L38" i="13"/>
  <c r="M38" i="13"/>
  <c r="N38" i="13" s="1"/>
  <c r="O38" i="13" s="1"/>
  <c r="P38" i="13" s="1"/>
  <c r="Q38" i="13" s="1"/>
  <c r="M36" i="13"/>
  <c r="N36" i="13" s="1"/>
  <c r="L36" i="13"/>
  <c r="M32" i="13"/>
  <c r="N32" i="13" s="1"/>
  <c r="O32" i="13" s="1"/>
  <c r="P32" i="13" s="1"/>
  <c r="Q32" i="13" s="1"/>
  <c r="R32" i="13" s="1"/>
  <c r="S32" i="13" s="1"/>
  <c r="L32" i="13"/>
  <c r="M31" i="13"/>
  <c r="N31" i="13" s="1"/>
  <c r="O31" i="13" s="1"/>
  <c r="P31" i="13" s="1"/>
  <c r="Q31" i="13" s="1"/>
  <c r="R31" i="13" s="1"/>
  <c r="S31" i="13" s="1"/>
  <c r="L31" i="13"/>
  <c r="M30" i="13"/>
  <c r="N30" i="13" s="1"/>
  <c r="L30" i="13"/>
  <c r="Y31" i="13" s="1"/>
  <c r="M26" i="13"/>
  <c r="N26" i="13" s="1"/>
  <c r="O26" i="13" s="1"/>
  <c r="P26" i="13" s="1"/>
  <c r="Q26" i="13" s="1"/>
  <c r="R26" i="13" s="1"/>
  <c r="S26" i="13" s="1"/>
  <c r="L26" i="13"/>
  <c r="M25" i="13"/>
  <c r="N25" i="13" s="1"/>
  <c r="O25" i="13" s="1"/>
  <c r="P25" i="13" s="1"/>
  <c r="Q25" i="13" s="1"/>
  <c r="R25" i="13" s="1"/>
  <c r="S25" i="13" s="1"/>
  <c r="L25" i="13"/>
  <c r="Y25" i="13" s="1"/>
  <c r="M24" i="13"/>
  <c r="N24" i="13" s="1"/>
  <c r="L24" i="13"/>
  <c r="M9" i="13"/>
  <c r="N9" i="13" s="1"/>
  <c r="O9" i="13" s="1"/>
  <c r="P9" i="13" s="1"/>
  <c r="Q9" i="13" s="1"/>
  <c r="R9" i="13" s="1"/>
  <c r="S9" i="13" s="1"/>
  <c r="L9" i="13"/>
  <c r="M14" i="13"/>
  <c r="N14" i="13" s="1"/>
  <c r="O14" i="13" s="1"/>
  <c r="P14" i="13" s="1"/>
  <c r="Q14" i="13" s="1"/>
  <c r="R14" i="13" s="1"/>
  <c r="S14" i="13" s="1"/>
  <c r="L14" i="13"/>
  <c r="M13" i="13"/>
  <c r="N13" i="13" s="1"/>
  <c r="O13" i="13" s="1"/>
  <c r="P13" i="13" s="1"/>
  <c r="Q13" i="13" s="1"/>
  <c r="R13" i="13" s="1"/>
  <c r="S13" i="13" s="1"/>
  <c r="L13" i="13"/>
  <c r="M12" i="13"/>
  <c r="N12" i="13" s="1"/>
  <c r="O12" i="13" s="1"/>
  <c r="P12" i="13" s="1"/>
  <c r="Q12" i="13" s="1"/>
  <c r="L12" i="13"/>
  <c r="M62" i="13"/>
  <c r="N62" i="13" s="1"/>
  <c r="O62" i="13" s="1"/>
  <c r="P62" i="13" s="1"/>
  <c r="Q62" i="13" s="1"/>
  <c r="L62" i="13"/>
  <c r="M61" i="13"/>
  <c r="N61" i="13" s="1"/>
  <c r="O61" i="13" s="1"/>
  <c r="P61" i="13" s="1"/>
  <c r="Q61" i="13" s="1"/>
  <c r="R61" i="13" s="1"/>
  <c r="S61" i="13" s="1"/>
  <c r="L61" i="13"/>
  <c r="M60" i="13"/>
  <c r="N60" i="13" s="1"/>
  <c r="L60" i="13"/>
  <c r="M59" i="13"/>
  <c r="N59" i="13" s="1"/>
  <c r="O59" i="13" s="1"/>
  <c r="P59" i="13" s="1"/>
  <c r="Q59" i="13" s="1"/>
  <c r="L59" i="13"/>
  <c r="M58" i="13"/>
  <c r="N58" i="13" s="1"/>
  <c r="O58" i="13" s="1"/>
  <c r="L58" i="13"/>
  <c r="M57" i="13"/>
  <c r="N57" i="13" s="1"/>
  <c r="L57" i="13"/>
  <c r="M56" i="13"/>
  <c r="N56" i="13" s="1"/>
  <c r="O56" i="13" s="1"/>
  <c r="P56" i="13" s="1"/>
  <c r="L56" i="13"/>
  <c r="M55" i="13"/>
  <c r="N55" i="13" s="1"/>
  <c r="O55" i="13" s="1"/>
  <c r="P55" i="13" s="1"/>
  <c r="L55" i="13"/>
  <c r="M54" i="13"/>
  <c r="N54" i="13" s="1"/>
  <c r="O54" i="13" s="1"/>
  <c r="L54" i="13"/>
  <c r="M53" i="13"/>
  <c r="N53" i="13" s="1"/>
  <c r="O53" i="13" s="1"/>
  <c r="P53" i="13" s="1"/>
  <c r="Q53" i="13" s="1"/>
  <c r="R53" i="13" s="1"/>
  <c r="S53" i="13" s="1"/>
  <c r="L53" i="13"/>
  <c r="M52" i="13"/>
  <c r="N52" i="13" s="1"/>
  <c r="O52" i="13" s="1"/>
  <c r="L52" i="13"/>
  <c r="M51" i="13"/>
  <c r="N51" i="13" s="1"/>
  <c r="O51" i="13" s="1"/>
  <c r="P51" i="13" s="1"/>
  <c r="Q51" i="13" s="1"/>
  <c r="R51" i="13" s="1"/>
  <c r="L51" i="13"/>
  <c r="M50" i="13"/>
  <c r="N50" i="13" s="1"/>
  <c r="O50" i="13" s="1"/>
  <c r="P50" i="13" s="1"/>
  <c r="Q50" i="13" s="1"/>
  <c r="R50" i="13" s="1"/>
  <c r="S50" i="13" s="1"/>
  <c r="L50" i="13"/>
  <c r="M49" i="13"/>
  <c r="N49" i="13" s="1"/>
  <c r="O49" i="13" s="1"/>
  <c r="P49" i="13" s="1"/>
  <c r="Q49" i="13" s="1"/>
  <c r="R49" i="13" s="1"/>
  <c r="S49" i="13" s="1"/>
  <c r="L49" i="13"/>
  <c r="M48" i="13"/>
  <c r="N48" i="13" s="1"/>
  <c r="O48" i="13" s="1"/>
  <c r="L48" i="13"/>
  <c r="M47" i="13"/>
  <c r="N47" i="13" s="1"/>
  <c r="O47" i="13" s="1"/>
  <c r="P47" i="13" s="1"/>
  <c r="Q47" i="13" s="1"/>
  <c r="R47" i="13" s="1"/>
  <c r="S47" i="13" s="1"/>
  <c r="L47" i="13"/>
  <c r="M46" i="13"/>
  <c r="N46" i="13" s="1"/>
  <c r="O46" i="13" s="1"/>
  <c r="P46" i="13" s="1"/>
  <c r="Q46" i="13" s="1"/>
  <c r="R46" i="13" s="1"/>
  <c r="S46" i="13" s="1"/>
  <c r="L46" i="13"/>
  <c r="M45" i="13"/>
  <c r="N45" i="13" s="1"/>
  <c r="O45" i="13" s="1"/>
  <c r="P45" i="13" s="1"/>
  <c r="L45" i="13"/>
  <c r="M44" i="13"/>
  <c r="N44" i="13" s="1"/>
  <c r="O44" i="13" s="1"/>
  <c r="P44" i="13" s="1"/>
  <c r="Q44" i="13" s="1"/>
  <c r="R44" i="13" s="1"/>
  <c r="S44" i="13" s="1"/>
  <c r="L44" i="13"/>
  <c r="M43" i="13"/>
  <c r="N43" i="13" s="1"/>
  <c r="O43" i="13" s="1"/>
  <c r="P43" i="13" s="1"/>
  <c r="Q43" i="13" s="1"/>
  <c r="R43" i="13" s="1"/>
  <c r="S43" i="13" s="1"/>
  <c r="L43" i="13"/>
  <c r="M42" i="13"/>
  <c r="N42" i="13" s="1"/>
  <c r="L42" i="13"/>
  <c r="M41" i="13"/>
  <c r="N41" i="13" s="1"/>
  <c r="O41" i="13" s="1"/>
  <c r="P41" i="13" s="1"/>
  <c r="Q41" i="13" s="1"/>
  <c r="R41" i="13" s="1"/>
  <c r="S41" i="13" s="1"/>
  <c r="L41" i="13"/>
  <c r="M40" i="13"/>
  <c r="L40" i="13"/>
  <c r="N39" i="13"/>
  <c r="O39" i="13" s="1"/>
  <c r="M39" i="13"/>
  <c r="L39" i="13"/>
  <c r="M35" i="13"/>
  <c r="N35" i="13" s="1"/>
  <c r="O35" i="13" s="1"/>
  <c r="P35" i="13" s="1"/>
  <c r="Q35" i="13" s="1"/>
  <c r="R35" i="13" s="1"/>
  <c r="S35" i="13" s="1"/>
  <c r="L35" i="13"/>
  <c r="M34" i="13"/>
  <c r="N34" i="13" s="1"/>
  <c r="O34" i="13" s="1"/>
  <c r="P34" i="13" s="1"/>
  <c r="Q34" i="13" s="1"/>
  <c r="R34" i="13" s="1"/>
  <c r="S34" i="13" s="1"/>
  <c r="L34" i="13"/>
  <c r="M33" i="13"/>
  <c r="N33" i="13" s="1"/>
  <c r="L33" i="13"/>
  <c r="M29" i="13"/>
  <c r="N29" i="13" s="1"/>
  <c r="O29" i="13" s="1"/>
  <c r="P29" i="13" s="1"/>
  <c r="Q29" i="13" s="1"/>
  <c r="L29" i="13"/>
  <c r="M28" i="13"/>
  <c r="N28" i="13" s="1"/>
  <c r="L28" i="13"/>
  <c r="M27" i="13"/>
  <c r="N27" i="13" s="1"/>
  <c r="O27" i="13" s="1"/>
  <c r="L27" i="13"/>
  <c r="M23" i="13"/>
  <c r="N23" i="13" s="1"/>
  <c r="O23" i="13" s="1"/>
  <c r="P23" i="13" s="1"/>
  <c r="Q23" i="13" s="1"/>
  <c r="R23" i="13" s="1"/>
  <c r="S23" i="13" s="1"/>
  <c r="L23" i="13"/>
  <c r="M22" i="13"/>
  <c r="N22" i="13" s="1"/>
  <c r="O22" i="13" s="1"/>
  <c r="P22" i="13" s="1"/>
  <c r="Q22" i="13" s="1"/>
  <c r="R22" i="13" s="1"/>
  <c r="S22" i="13" s="1"/>
  <c r="L22" i="13"/>
  <c r="M21" i="13"/>
  <c r="N21" i="13" s="1"/>
  <c r="L21" i="13"/>
  <c r="M20" i="13"/>
  <c r="N20" i="13" s="1"/>
  <c r="O20" i="13" s="1"/>
  <c r="P20" i="13" s="1"/>
  <c r="Q20" i="13" s="1"/>
  <c r="R20" i="13" s="1"/>
  <c r="S20" i="13" s="1"/>
  <c r="L20" i="13"/>
  <c r="M19" i="13"/>
  <c r="N19" i="13" s="1"/>
  <c r="O19" i="13" s="1"/>
  <c r="P19" i="13" s="1"/>
  <c r="Q19" i="13" s="1"/>
  <c r="R19" i="13" s="1"/>
  <c r="S19" i="13" s="1"/>
  <c r="L19" i="13"/>
  <c r="M18" i="13"/>
  <c r="N18" i="13" s="1"/>
  <c r="L18" i="13"/>
  <c r="M17" i="13"/>
  <c r="N17" i="13" s="1"/>
  <c r="O17" i="13" s="1"/>
  <c r="P17" i="13" s="1"/>
  <c r="Q17" i="13" s="1"/>
  <c r="R17" i="13" s="1"/>
  <c r="S17" i="13" s="1"/>
  <c r="L17" i="13"/>
  <c r="M16" i="13"/>
  <c r="N16" i="13" s="1"/>
  <c r="O16" i="13" s="1"/>
  <c r="P16" i="13" s="1"/>
  <c r="Q16" i="13" s="1"/>
  <c r="R16" i="13" s="1"/>
  <c r="S16" i="13" s="1"/>
  <c r="L16" i="13"/>
  <c r="M15" i="13"/>
  <c r="N15" i="13" s="1"/>
  <c r="L15" i="13"/>
  <c r="M11" i="13"/>
  <c r="L11" i="13"/>
  <c r="M10" i="13"/>
  <c r="N10" i="13" s="1"/>
  <c r="L10" i="13"/>
  <c r="M8" i="13"/>
  <c r="N8" i="13" s="1"/>
  <c r="O8" i="13" s="1"/>
  <c r="P8" i="13" s="1"/>
  <c r="Q8" i="13" s="1"/>
  <c r="R8" i="13" s="1"/>
  <c r="S8" i="13" s="1"/>
  <c r="L8" i="13"/>
  <c r="M7" i="13"/>
  <c r="N7" i="13" s="1"/>
  <c r="L7" i="13"/>
  <c r="L4" i="13"/>
  <c r="M4" i="13"/>
  <c r="N4" i="13" s="1"/>
  <c r="L5" i="13"/>
  <c r="M5" i="13"/>
  <c r="N5" i="13" s="1"/>
  <c r="O5" i="13" s="1"/>
  <c r="P5" i="13" s="1"/>
  <c r="Q5" i="13" s="1"/>
  <c r="R5" i="13" s="1"/>
  <c r="S5" i="13" s="1"/>
  <c r="N3" i="13"/>
  <c r="O3" i="13" s="1"/>
  <c r="P3" i="13" s="1"/>
  <c r="Q3" i="13" s="1"/>
  <c r="R3" i="13" s="1"/>
  <c r="S3" i="13" s="1"/>
  <c r="M3" i="13"/>
  <c r="L3" i="13"/>
  <c r="Y64" i="13"/>
  <c r="Z60" i="13"/>
  <c r="Z58" i="13"/>
  <c r="Z57" i="13"/>
  <c r="Z54" i="13"/>
  <c r="Z52" i="13"/>
  <c r="Z51" i="13"/>
  <c r="Z48" i="13"/>
  <c r="AA46" i="13"/>
  <c r="Z39" i="13"/>
  <c r="Z34" i="13"/>
  <c r="Z33" i="13"/>
  <c r="Z31" i="13"/>
  <c r="Z30" i="13"/>
  <c r="Z28" i="13"/>
  <c r="Z27" i="13"/>
  <c r="Z25" i="13"/>
  <c r="Z24" i="13"/>
  <c r="Y24" i="13"/>
  <c r="Z22" i="13"/>
  <c r="Z16" i="13"/>
  <c r="Z15" i="13"/>
  <c r="Z13" i="13"/>
  <c r="Z12" i="13"/>
  <c r="Z10" i="13"/>
  <c r="Z6" i="13"/>
  <c r="Y3" i="13"/>
  <c r="Z45" i="13" l="1"/>
  <c r="Z21" i="13"/>
  <c r="Y36" i="13"/>
  <c r="AA45" i="13"/>
  <c r="Z49" i="13"/>
  <c r="Z55" i="13"/>
  <c r="Z61" i="13"/>
  <c r="Z46" i="13"/>
  <c r="AD13" i="13"/>
  <c r="R12" i="13"/>
  <c r="AD12" i="13"/>
  <c r="R56" i="13"/>
  <c r="S56" i="13" s="1"/>
  <c r="Y4" i="13"/>
  <c r="Z9" i="13"/>
  <c r="R29" i="13"/>
  <c r="S29" i="13" s="1"/>
  <c r="Z40" i="13"/>
  <c r="R62" i="13"/>
  <c r="S62" i="13" s="1"/>
  <c r="Q56" i="13"/>
  <c r="P58" i="13"/>
  <c r="Q58" i="13" s="1"/>
  <c r="R58" i="13" s="1"/>
  <c r="S58" i="13" s="1"/>
  <c r="Z7" i="13"/>
  <c r="R59" i="13"/>
  <c r="S59" i="13" s="1"/>
  <c r="Q55" i="13"/>
  <c r="R55" i="13" s="1"/>
  <c r="S55" i="13" s="1"/>
  <c r="N6" i="13"/>
  <c r="O6" i="13" s="1"/>
  <c r="P6" i="13" s="1"/>
  <c r="Q6" i="13" s="1"/>
  <c r="R6" i="13" s="1"/>
  <c r="S6" i="13" s="1"/>
  <c r="S52" i="13"/>
  <c r="P52" i="13"/>
  <c r="Q52" i="13" s="1"/>
  <c r="R52" i="13" s="1"/>
  <c r="O28" i="13"/>
  <c r="P28" i="13" s="1"/>
  <c r="R64" i="13"/>
  <c r="AD63" i="13"/>
  <c r="Z64" i="13"/>
  <c r="AD64" i="13"/>
  <c r="Z63" i="13"/>
  <c r="R37" i="13"/>
  <c r="R38" i="13"/>
  <c r="S38" i="13" s="1"/>
  <c r="Z36" i="13"/>
  <c r="Z37" i="13"/>
  <c r="O36" i="13"/>
  <c r="P36" i="13" s="1"/>
  <c r="Q36" i="13" s="1"/>
  <c r="R36" i="13" s="1"/>
  <c r="S36" i="13" s="1"/>
  <c r="AA37" i="13"/>
  <c r="AA36" i="13"/>
  <c r="O30" i="13"/>
  <c r="AA31" i="13"/>
  <c r="AA30" i="13"/>
  <c r="Y30" i="13"/>
  <c r="AA25" i="13"/>
  <c r="AA24" i="13"/>
  <c r="O24" i="13"/>
  <c r="Y12" i="13"/>
  <c r="AC13" i="13"/>
  <c r="Y13" i="13"/>
  <c r="AC12" i="13"/>
  <c r="AA13" i="13"/>
  <c r="AA12" i="13"/>
  <c r="AC52" i="13"/>
  <c r="AC51" i="13"/>
  <c r="AC46" i="13"/>
  <c r="AC45" i="13"/>
  <c r="Q45" i="13"/>
  <c r="AB49" i="13"/>
  <c r="AB48" i="13"/>
  <c r="AA48" i="13"/>
  <c r="AA51" i="13"/>
  <c r="AA55" i="13"/>
  <c r="P48" i="13"/>
  <c r="Y46" i="13"/>
  <c r="Y45" i="13"/>
  <c r="AB55" i="13"/>
  <c r="AB54" i="13"/>
  <c r="Y58" i="13"/>
  <c r="Y57" i="13"/>
  <c r="Y52" i="13"/>
  <c r="Y51" i="13"/>
  <c r="O60" i="13"/>
  <c r="P60" i="13" s="1"/>
  <c r="Q60" i="13" s="1"/>
  <c r="AA60" i="13"/>
  <c r="AA61" i="13"/>
  <c r="AA49" i="13"/>
  <c r="AA52" i="13"/>
  <c r="AA54" i="13"/>
  <c r="AB52" i="13"/>
  <c r="AB51" i="13"/>
  <c r="Y55" i="13"/>
  <c r="Y54" i="13"/>
  <c r="AB46" i="13"/>
  <c r="AB45" i="13"/>
  <c r="Y49" i="13"/>
  <c r="Y48" i="13"/>
  <c r="P54" i="13"/>
  <c r="Q54" i="13" s="1"/>
  <c r="R54" i="13" s="1"/>
  <c r="O57" i="13"/>
  <c r="P57" i="13" s="1"/>
  <c r="Q57" i="13" s="1"/>
  <c r="AA58" i="13"/>
  <c r="AA57" i="13"/>
  <c r="Y61" i="13"/>
  <c r="Y60" i="13"/>
  <c r="Y42" i="13"/>
  <c r="O42" i="13"/>
  <c r="AA43" i="13"/>
  <c r="AA42" i="13"/>
  <c r="Y43" i="13"/>
  <c r="Z42" i="13"/>
  <c r="Z43" i="13"/>
  <c r="Y39" i="13"/>
  <c r="Y40" i="13"/>
  <c r="N40" i="13"/>
  <c r="P39" i="13"/>
  <c r="Y34" i="13"/>
  <c r="O33" i="13"/>
  <c r="AA34" i="13"/>
  <c r="AA33" i="13"/>
  <c r="Y33" i="13"/>
  <c r="Y28" i="13"/>
  <c r="AA28" i="13"/>
  <c r="AA27" i="13"/>
  <c r="Y27" i="13"/>
  <c r="Y22" i="13"/>
  <c r="O21" i="13"/>
  <c r="P21" i="13" s="1"/>
  <c r="AA22" i="13"/>
  <c r="AA21" i="13"/>
  <c r="Y21" i="13"/>
  <c r="Y18" i="13"/>
  <c r="O18" i="13"/>
  <c r="AA19" i="13"/>
  <c r="AA18" i="13"/>
  <c r="Y19" i="13"/>
  <c r="Z19" i="13"/>
  <c r="Z18" i="13"/>
  <c r="Y16" i="13"/>
  <c r="O15" i="13"/>
  <c r="AA16" i="13"/>
  <c r="AA15" i="13"/>
  <c r="Y15" i="13"/>
  <c r="Y10" i="13"/>
  <c r="N11" i="13"/>
  <c r="O11" i="13" s="1"/>
  <c r="P11" i="13" s="1"/>
  <c r="Q11" i="13" s="1"/>
  <c r="R11" i="13" s="1"/>
  <c r="S11" i="13" s="1"/>
  <c r="O10" i="13"/>
  <c r="Y9" i="13"/>
  <c r="Y7" i="13"/>
  <c r="O7" i="13"/>
  <c r="AA6" i="13"/>
  <c r="Y6" i="13"/>
  <c r="AA3" i="13"/>
  <c r="O4" i="13"/>
  <c r="P4" i="13" s="1"/>
  <c r="Q4" i="13" s="1"/>
  <c r="AA4" i="13"/>
  <c r="Z3" i="13"/>
  <c r="Z4" i="13"/>
  <c r="AB3" i="13"/>
  <c r="AD37" i="13" l="1"/>
  <c r="AE37" i="13"/>
  <c r="AE12" i="13"/>
  <c r="S12" i="13"/>
  <c r="AA7" i="13"/>
  <c r="Q28" i="13"/>
  <c r="R28" i="13" s="1"/>
  <c r="S28" i="13" s="1"/>
  <c r="AE13" i="13"/>
  <c r="AE63" i="13"/>
  <c r="S64" i="13"/>
  <c r="AE64" i="13"/>
  <c r="AA64" i="13"/>
  <c r="AA63" i="13"/>
  <c r="S37" i="13"/>
  <c r="AF36" i="13" s="1"/>
  <c r="AE36" i="13"/>
  <c r="AD36" i="13"/>
  <c r="AB37" i="13"/>
  <c r="AB36" i="13"/>
  <c r="AB31" i="13"/>
  <c r="AB30" i="13"/>
  <c r="P30" i="13"/>
  <c r="AB25" i="13"/>
  <c r="AB24" i="13"/>
  <c r="P24" i="13"/>
  <c r="Q24" i="13" s="1"/>
  <c r="R24" i="13" s="1"/>
  <c r="AB13" i="13"/>
  <c r="AB12" i="13"/>
  <c r="AB58" i="13"/>
  <c r="AB57" i="13"/>
  <c r="AC49" i="13"/>
  <c r="AC48" i="13"/>
  <c r="Q48" i="13"/>
  <c r="AC55" i="13"/>
  <c r="AC54" i="13"/>
  <c r="AD52" i="13"/>
  <c r="AD51" i="13"/>
  <c r="R45" i="13"/>
  <c r="AD46" i="13"/>
  <c r="AD45" i="13"/>
  <c r="AB61" i="13"/>
  <c r="AB60" i="13"/>
  <c r="P42" i="13"/>
  <c r="AB43" i="13"/>
  <c r="AB42" i="13"/>
  <c r="O40" i="13"/>
  <c r="AA39" i="13"/>
  <c r="AA40" i="13"/>
  <c r="Q39" i="13"/>
  <c r="AB34" i="13"/>
  <c r="AB33" i="13"/>
  <c r="P33" i="13"/>
  <c r="AB27" i="13"/>
  <c r="P27" i="13"/>
  <c r="Q27" i="13" s="1"/>
  <c r="R27" i="13" s="1"/>
  <c r="S27" i="13" s="1"/>
  <c r="AB28" i="13"/>
  <c r="AB22" i="13"/>
  <c r="AB21" i="13"/>
  <c r="P18" i="13"/>
  <c r="AB18" i="13"/>
  <c r="AB19" i="13"/>
  <c r="AB16" i="13"/>
  <c r="AB15" i="13"/>
  <c r="P15" i="13"/>
  <c r="AA10" i="13"/>
  <c r="AA9" i="13"/>
  <c r="AB10" i="13"/>
  <c r="AB9" i="13"/>
  <c r="P10" i="13"/>
  <c r="AB7" i="13"/>
  <c r="AB6" i="13"/>
  <c r="P7" i="13"/>
  <c r="R4" i="13"/>
  <c r="AD3" i="13"/>
  <c r="AD4" i="13"/>
  <c r="AB4" i="13"/>
  <c r="AC3" i="13"/>
  <c r="AC4" i="13"/>
  <c r="T3" i="3"/>
  <c r="AF12" i="13" l="1"/>
  <c r="AF13" i="13"/>
  <c r="AF63" i="13"/>
  <c r="AF64" i="13"/>
  <c r="AB64" i="13"/>
  <c r="AB63" i="13"/>
  <c r="AF37" i="13"/>
  <c r="AC37" i="13"/>
  <c r="AC36" i="13"/>
  <c r="AC31" i="13"/>
  <c r="AC30" i="13"/>
  <c r="Q30" i="13"/>
  <c r="AC25" i="13"/>
  <c r="AC24" i="13"/>
  <c r="AC61" i="13"/>
  <c r="AC60" i="13"/>
  <c r="S51" i="13"/>
  <c r="AE52" i="13"/>
  <c r="AE51" i="13"/>
  <c r="R48" i="13"/>
  <c r="AD49" i="13"/>
  <c r="AD48" i="13"/>
  <c r="AC58" i="13"/>
  <c r="AC57" i="13"/>
  <c r="S45" i="13"/>
  <c r="AE46" i="13"/>
  <c r="AE45" i="13"/>
  <c r="AD55" i="13"/>
  <c r="AD54" i="13"/>
  <c r="AC42" i="13"/>
  <c r="Q42" i="13"/>
  <c r="AC43" i="13"/>
  <c r="P40" i="13"/>
  <c r="AB40" i="13"/>
  <c r="AB39" i="13"/>
  <c r="R39" i="13"/>
  <c r="AC34" i="13"/>
  <c r="AC33" i="13"/>
  <c r="Q33" i="13"/>
  <c r="AC28" i="13"/>
  <c r="AC27" i="13"/>
  <c r="AC22" i="13"/>
  <c r="AC21" i="13"/>
  <c r="Q21" i="13"/>
  <c r="Q18" i="13"/>
  <c r="AC19" i="13"/>
  <c r="AC18" i="13"/>
  <c r="AC16" i="13"/>
  <c r="AC15" i="13"/>
  <c r="Q15" i="13"/>
  <c r="AC10" i="13"/>
  <c r="AC9" i="13"/>
  <c r="Q10" i="13"/>
  <c r="AC7" i="13"/>
  <c r="AC6" i="13"/>
  <c r="Q7" i="13"/>
  <c r="AE3" i="13"/>
  <c r="S4" i="13"/>
  <c r="AE4" i="13"/>
  <c r="CO157" i="11"/>
  <c r="CN157" i="11"/>
  <c r="CM157" i="11"/>
  <c r="CL157" i="11"/>
  <c r="CK157" i="11"/>
  <c r="CJ157" i="11"/>
  <c r="CI157" i="11"/>
  <c r="CH157" i="11"/>
  <c r="CO156" i="11"/>
  <c r="CN156" i="11"/>
  <c r="CM156" i="11"/>
  <c r="CL156" i="11"/>
  <c r="CK156" i="11"/>
  <c r="CJ156" i="11"/>
  <c r="CI156" i="11"/>
  <c r="CH156" i="11"/>
  <c r="CO154" i="11"/>
  <c r="CN154" i="11"/>
  <c r="CM154" i="11"/>
  <c r="CL154" i="11"/>
  <c r="CK154" i="11"/>
  <c r="CJ154" i="11"/>
  <c r="CI154" i="11"/>
  <c r="CH154" i="11"/>
  <c r="CO153" i="11"/>
  <c r="CN153" i="11"/>
  <c r="CM153" i="11"/>
  <c r="CL153" i="11"/>
  <c r="CK153" i="11"/>
  <c r="CJ153" i="11"/>
  <c r="CI153" i="11"/>
  <c r="CH153" i="11"/>
  <c r="CO151" i="11"/>
  <c r="CN151" i="11"/>
  <c r="CM151" i="11"/>
  <c r="CL151" i="11"/>
  <c r="CK151" i="11"/>
  <c r="CJ151" i="11"/>
  <c r="CI151" i="11"/>
  <c r="CH151" i="11"/>
  <c r="CO150" i="11"/>
  <c r="CN150" i="11"/>
  <c r="CM150" i="11"/>
  <c r="CL150" i="11"/>
  <c r="CK150" i="11"/>
  <c r="CJ150" i="11"/>
  <c r="CI150" i="11"/>
  <c r="CH150" i="11"/>
  <c r="CO148" i="11"/>
  <c r="CN148" i="11"/>
  <c r="CM148" i="11"/>
  <c r="CL148" i="11"/>
  <c r="CK148" i="11"/>
  <c r="CJ148" i="11"/>
  <c r="CI148" i="11"/>
  <c r="CH148" i="11"/>
  <c r="CO147" i="11"/>
  <c r="CN147" i="11"/>
  <c r="CM147" i="11"/>
  <c r="CL147" i="11"/>
  <c r="CK147" i="11"/>
  <c r="CJ147" i="11"/>
  <c r="CI147" i="11"/>
  <c r="CH147" i="11"/>
  <c r="CO145" i="11"/>
  <c r="CN145" i="11"/>
  <c r="CM145" i="11"/>
  <c r="CL145" i="11"/>
  <c r="CK145" i="11"/>
  <c r="CJ145" i="11"/>
  <c r="CI145" i="11"/>
  <c r="CH145" i="11"/>
  <c r="CO144" i="11"/>
  <c r="CN144" i="11"/>
  <c r="CM144" i="11"/>
  <c r="CL144" i="11"/>
  <c r="CK144" i="11"/>
  <c r="CJ144" i="11"/>
  <c r="CI144" i="11"/>
  <c r="CH144" i="11"/>
  <c r="CO142" i="11"/>
  <c r="CN142" i="11"/>
  <c r="CM142" i="11"/>
  <c r="CL142" i="11"/>
  <c r="CK142" i="11"/>
  <c r="CJ142" i="11"/>
  <c r="CI142" i="11"/>
  <c r="CH142" i="11"/>
  <c r="CO141" i="11"/>
  <c r="CN141" i="11"/>
  <c r="CM141" i="11"/>
  <c r="CL141" i="11"/>
  <c r="CK141" i="11"/>
  <c r="CJ141" i="11"/>
  <c r="CI141" i="11"/>
  <c r="CH141" i="11"/>
  <c r="CO139" i="11"/>
  <c r="CN139" i="11"/>
  <c r="CM139" i="11"/>
  <c r="CL139" i="11"/>
  <c r="CK139" i="11"/>
  <c r="CJ139" i="11"/>
  <c r="CI139" i="11"/>
  <c r="CH139" i="11"/>
  <c r="CO138" i="11"/>
  <c r="CN138" i="11"/>
  <c r="CM138" i="11"/>
  <c r="CL138" i="11"/>
  <c r="CK138" i="11"/>
  <c r="CJ138" i="11"/>
  <c r="CI138" i="11"/>
  <c r="CH138" i="11"/>
  <c r="CO136" i="11"/>
  <c r="CN136" i="11"/>
  <c r="CM136" i="11"/>
  <c r="CL136" i="11"/>
  <c r="CK136" i="11"/>
  <c r="CJ136" i="11"/>
  <c r="CI136" i="11"/>
  <c r="CH136" i="11"/>
  <c r="CO135" i="11"/>
  <c r="CN135" i="11"/>
  <c r="CM135" i="11"/>
  <c r="CL135" i="11"/>
  <c r="CK135" i="11"/>
  <c r="CJ135" i="11"/>
  <c r="CI135" i="11"/>
  <c r="CH135" i="11"/>
  <c r="CO133" i="11"/>
  <c r="CN133" i="11"/>
  <c r="CM133" i="11"/>
  <c r="CL133" i="11"/>
  <c r="CK133" i="11"/>
  <c r="CJ133" i="11"/>
  <c r="CI133" i="11"/>
  <c r="CH133" i="11"/>
  <c r="CO132" i="11"/>
  <c r="CN132" i="11"/>
  <c r="CM132" i="11"/>
  <c r="CL132" i="11"/>
  <c r="CK132" i="11"/>
  <c r="CJ132" i="11"/>
  <c r="CI132" i="11"/>
  <c r="CH132" i="11"/>
  <c r="CO130" i="11"/>
  <c r="CN130" i="11"/>
  <c r="CM130" i="11"/>
  <c r="CL130" i="11"/>
  <c r="CK130" i="11"/>
  <c r="CJ130" i="11"/>
  <c r="CI130" i="11"/>
  <c r="CH130" i="11"/>
  <c r="CO129" i="11"/>
  <c r="CN129" i="11"/>
  <c r="CM129" i="11"/>
  <c r="CL129" i="11"/>
  <c r="CK129" i="11"/>
  <c r="CJ129" i="11"/>
  <c r="CI129" i="11"/>
  <c r="CH129" i="11"/>
  <c r="CO127" i="11"/>
  <c r="CN127" i="11"/>
  <c r="CM127" i="11"/>
  <c r="CL127" i="11"/>
  <c r="CK127" i="11"/>
  <c r="CJ127" i="11"/>
  <c r="CI127" i="11"/>
  <c r="CH127" i="11"/>
  <c r="CO126" i="11"/>
  <c r="CN126" i="11"/>
  <c r="CM126" i="11"/>
  <c r="CL126" i="11"/>
  <c r="CK126" i="11"/>
  <c r="CJ126" i="11"/>
  <c r="CI126" i="11"/>
  <c r="CH126" i="11"/>
  <c r="CO124" i="11"/>
  <c r="CN124" i="11"/>
  <c r="CM124" i="11"/>
  <c r="CL124" i="11"/>
  <c r="CK124" i="11"/>
  <c r="CJ124" i="11"/>
  <c r="CI124" i="11"/>
  <c r="CH124" i="11"/>
  <c r="CO123" i="11"/>
  <c r="CN123" i="11"/>
  <c r="CM123" i="11"/>
  <c r="CL123" i="11"/>
  <c r="CK123" i="11"/>
  <c r="CJ123" i="11"/>
  <c r="CI123" i="11"/>
  <c r="CH123" i="11"/>
  <c r="CO121" i="11"/>
  <c r="CN121" i="11"/>
  <c r="CM121" i="11"/>
  <c r="CL121" i="11"/>
  <c r="CK121" i="11"/>
  <c r="CJ121" i="11"/>
  <c r="CI121" i="11"/>
  <c r="CH121" i="11"/>
  <c r="CO120" i="11"/>
  <c r="CN120" i="11"/>
  <c r="CM120" i="11"/>
  <c r="CL120" i="11"/>
  <c r="CK120" i="11"/>
  <c r="CJ120" i="11"/>
  <c r="CI120" i="11"/>
  <c r="CH120" i="11"/>
  <c r="CO118" i="11"/>
  <c r="CN118" i="11"/>
  <c r="CM118" i="11"/>
  <c r="CL118" i="11"/>
  <c r="CK118" i="11"/>
  <c r="CJ118" i="11"/>
  <c r="CI118" i="11"/>
  <c r="CH118" i="11"/>
  <c r="CO117" i="11"/>
  <c r="CN117" i="11"/>
  <c r="CM117" i="11"/>
  <c r="CL117" i="11"/>
  <c r="CK117" i="11"/>
  <c r="CJ117" i="11"/>
  <c r="CI117" i="11"/>
  <c r="CH117" i="11"/>
  <c r="CO115" i="11"/>
  <c r="CN115" i="11"/>
  <c r="CM115" i="11"/>
  <c r="CL115" i="11"/>
  <c r="CK115" i="11"/>
  <c r="CJ115" i="11"/>
  <c r="CI115" i="11"/>
  <c r="CH115" i="11"/>
  <c r="CO114" i="11"/>
  <c r="CN114" i="11"/>
  <c r="CM114" i="11"/>
  <c r="CL114" i="11"/>
  <c r="CK114" i="11"/>
  <c r="CJ114" i="11"/>
  <c r="CI114" i="11"/>
  <c r="CH114" i="11"/>
  <c r="CO112" i="11"/>
  <c r="CN112" i="11"/>
  <c r="CM112" i="11"/>
  <c r="CL112" i="11"/>
  <c r="CK112" i="11"/>
  <c r="CJ112" i="11"/>
  <c r="CI112" i="11"/>
  <c r="CH112" i="11"/>
  <c r="CO111" i="11"/>
  <c r="CN111" i="11"/>
  <c r="CM111" i="11"/>
  <c r="CL111" i="11"/>
  <c r="CK111" i="11"/>
  <c r="CJ111" i="11"/>
  <c r="CI111" i="11"/>
  <c r="CH111" i="11"/>
  <c r="CO109" i="11"/>
  <c r="CN109" i="11"/>
  <c r="CM109" i="11"/>
  <c r="CL109" i="11"/>
  <c r="CK109" i="11"/>
  <c r="CJ109" i="11"/>
  <c r="CI109" i="11"/>
  <c r="CH109" i="11"/>
  <c r="CO108" i="11"/>
  <c r="CN108" i="11"/>
  <c r="CM108" i="11"/>
  <c r="CL108" i="11"/>
  <c r="CK108" i="11"/>
  <c r="CJ108" i="11"/>
  <c r="CI108" i="11"/>
  <c r="CH108" i="11"/>
  <c r="CO106" i="11"/>
  <c r="CN106" i="11"/>
  <c r="CM106" i="11"/>
  <c r="CL106" i="11"/>
  <c r="CK106" i="11"/>
  <c r="CI106" i="11"/>
  <c r="CH106" i="11"/>
  <c r="CO105" i="11"/>
  <c r="CN105" i="11"/>
  <c r="CM105" i="11"/>
  <c r="CL105" i="11"/>
  <c r="CK105" i="11"/>
  <c r="CI105" i="11"/>
  <c r="CH105" i="11"/>
  <c r="CO103" i="11"/>
  <c r="CN103" i="11"/>
  <c r="CM103" i="11"/>
  <c r="CL103" i="11"/>
  <c r="CK103" i="11"/>
  <c r="CJ103" i="11"/>
  <c r="CI103" i="11"/>
  <c r="CH103" i="11"/>
  <c r="CO102" i="11"/>
  <c r="CN102" i="11"/>
  <c r="CM102" i="11"/>
  <c r="CL102" i="11"/>
  <c r="CK102" i="11"/>
  <c r="CJ102" i="11"/>
  <c r="CI102" i="11"/>
  <c r="CH102" i="11"/>
  <c r="CO100" i="11"/>
  <c r="CN100" i="11"/>
  <c r="CM100" i="11"/>
  <c r="CL100" i="11"/>
  <c r="CK100" i="11"/>
  <c r="CJ100" i="11"/>
  <c r="CI100" i="11"/>
  <c r="CH100" i="11"/>
  <c r="CO99" i="11"/>
  <c r="CN99" i="11"/>
  <c r="CM99" i="11"/>
  <c r="CL99" i="11"/>
  <c r="CK99" i="11"/>
  <c r="CJ99" i="11"/>
  <c r="CI99" i="11"/>
  <c r="CH99" i="11"/>
  <c r="CO97" i="11"/>
  <c r="CN97" i="11"/>
  <c r="CM97" i="11"/>
  <c r="CL97" i="11"/>
  <c r="CK97" i="11"/>
  <c r="CJ97" i="11"/>
  <c r="CI97" i="11"/>
  <c r="CH97" i="11"/>
  <c r="CO96" i="11"/>
  <c r="CN96" i="11"/>
  <c r="CM96" i="11"/>
  <c r="CL96" i="11"/>
  <c r="CK96" i="11"/>
  <c r="CJ96" i="11"/>
  <c r="CI96" i="11"/>
  <c r="CH96" i="11"/>
  <c r="CO94" i="11"/>
  <c r="CN94" i="11"/>
  <c r="CM94" i="11"/>
  <c r="CL94" i="11"/>
  <c r="CK94" i="11"/>
  <c r="CJ94" i="11"/>
  <c r="CI94" i="11"/>
  <c r="CH94" i="11"/>
  <c r="CO93" i="11"/>
  <c r="CN93" i="11"/>
  <c r="CM93" i="11"/>
  <c r="CL93" i="11"/>
  <c r="CK93" i="11"/>
  <c r="CJ93" i="11"/>
  <c r="CI93" i="11"/>
  <c r="CH93" i="11"/>
  <c r="CO91" i="11"/>
  <c r="CN91" i="11"/>
  <c r="CM91" i="11"/>
  <c r="CL91" i="11"/>
  <c r="CK91" i="11"/>
  <c r="CJ91" i="11"/>
  <c r="CI91" i="11"/>
  <c r="CH91" i="11"/>
  <c r="CO90" i="11"/>
  <c r="CN90" i="11"/>
  <c r="CM90" i="11"/>
  <c r="CL90" i="11"/>
  <c r="CK90" i="11"/>
  <c r="CJ90" i="11"/>
  <c r="CI90" i="11"/>
  <c r="CH90" i="11"/>
  <c r="CO88" i="11"/>
  <c r="CN88" i="11"/>
  <c r="CM88" i="11"/>
  <c r="CL88" i="11"/>
  <c r="CK88" i="11"/>
  <c r="CJ88" i="11"/>
  <c r="CI88" i="11"/>
  <c r="CH88" i="11"/>
  <c r="CO87" i="11"/>
  <c r="CN87" i="11"/>
  <c r="CM87" i="11"/>
  <c r="CL87" i="11"/>
  <c r="CK87" i="11"/>
  <c r="CJ87" i="11"/>
  <c r="CI87" i="11"/>
  <c r="CH87" i="11"/>
  <c r="CO85" i="11"/>
  <c r="CN85" i="11"/>
  <c r="CM85" i="11"/>
  <c r="CL85" i="11"/>
  <c r="CK85" i="11"/>
  <c r="CJ85" i="11"/>
  <c r="CI85" i="11"/>
  <c r="CH85" i="11"/>
  <c r="CO84" i="11"/>
  <c r="CN84" i="11"/>
  <c r="CM84" i="11"/>
  <c r="CL84" i="11"/>
  <c r="CK84" i="11"/>
  <c r="CJ84" i="11"/>
  <c r="CI84" i="11"/>
  <c r="CH84" i="11"/>
  <c r="CO82" i="11"/>
  <c r="CN82" i="11"/>
  <c r="CM82" i="11"/>
  <c r="CL82" i="11"/>
  <c r="CK82" i="11"/>
  <c r="CJ82" i="11"/>
  <c r="CI82" i="11"/>
  <c r="CH82" i="11"/>
  <c r="CO81" i="11"/>
  <c r="CN81" i="11"/>
  <c r="CM81" i="11"/>
  <c r="CL81" i="11"/>
  <c r="CK81" i="11"/>
  <c r="CJ81" i="11"/>
  <c r="CI81" i="11"/>
  <c r="CH81" i="11"/>
  <c r="CO79" i="11"/>
  <c r="CN79" i="11"/>
  <c r="CM79" i="11"/>
  <c r="CL79" i="11"/>
  <c r="CK79" i="11"/>
  <c r="CJ79" i="11"/>
  <c r="CI79" i="11"/>
  <c r="CH79" i="11"/>
  <c r="CO78" i="11"/>
  <c r="CN78" i="11"/>
  <c r="CM78" i="11"/>
  <c r="CL78" i="11"/>
  <c r="CK78" i="11"/>
  <c r="CJ78" i="11"/>
  <c r="CI78" i="11"/>
  <c r="CH78" i="11"/>
  <c r="CO76" i="11"/>
  <c r="CN76" i="11"/>
  <c r="CM76" i="11"/>
  <c r="CL76" i="11"/>
  <c r="CK76" i="11"/>
  <c r="CJ76" i="11"/>
  <c r="CI76" i="11"/>
  <c r="CH76" i="11"/>
  <c r="CO75" i="11"/>
  <c r="CN75" i="11"/>
  <c r="CM75" i="11"/>
  <c r="CL75" i="11"/>
  <c r="CK75" i="11"/>
  <c r="CJ75" i="11"/>
  <c r="CI75" i="11"/>
  <c r="CH75" i="11"/>
  <c r="CO73" i="11"/>
  <c r="CN73" i="11"/>
  <c r="CM73" i="11"/>
  <c r="CL73" i="11"/>
  <c r="CK73" i="11"/>
  <c r="CJ73" i="11"/>
  <c r="CI73" i="11"/>
  <c r="CH73" i="11"/>
  <c r="CO72" i="11"/>
  <c r="CN72" i="11"/>
  <c r="CM72" i="11"/>
  <c r="CL72" i="11"/>
  <c r="CK72" i="11"/>
  <c r="CJ72" i="11"/>
  <c r="CI72" i="11"/>
  <c r="CH72" i="11"/>
  <c r="CO70" i="11"/>
  <c r="CN70" i="11"/>
  <c r="CM70" i="11"/>
  <c r="CL70" i="11"/>
  <c r="CK70" i="11"/>
  <c r="CJ70" i="11"/>
  <c r="CI70" i="11"/>
  <c r="CH70" i="11"/>
  <c r="CO69" i="11"/>
  <c r="CN69" i="11"/>
  <c r="CM69" i="11"/>
  <c r="CL69" i="11"/>
  <c r="CK69" i="11"/>
  <c r="CJ69" i="11"/>
  <c r="CI69" i="11"/>
  <c r="CH69" i="11"/>
  <c r="CO67" i="11"/>
  <c r="CN67" i="11"/>
  <c r="CM67" i="11"/>
  <c r="CL67" i="11"/>
  <c r="CK67" i="11"/>
  <c r="CJ67" i="11"/>
  <c r="CI67" i="11"/>
  <c r="CH67" i="11"/>
  <c r="CO66" i="11"/>
  <c r="CN66" i="11"/>
  <c r="CM66" i="11"/>
  <c r="CL66" i="11"/>
  <c r="CK66" i="11"/>
  <c r="CJ66" i="11"/>
  <c r="CI66" i="11"/>
  <c r="CH66" i="11"/>
  <c r="CO64" i="11"/>
  <c r="CN64" i="11"/>
  <c r="CM64" i="11"/>
  <c r="CL64" i="11"/>
  <c r="CK64" i="11"/>
  <c r="CJ64" i="11"/>
  <c r="CI64" i="11"/>
  <c r="CH64" i="11"/>
  <c r="CO63" i="11"/>
  <c r="CN63" i="11"/>
  <c r="CM63" i="11"/>
  <c r="CL63" i="11"/>
  <c r="CK63" i="11"/>
  <c r="CJ63" i="11"/>
  <c r="CI63" i="11"/>
  <c r="CH63" i="11"/>
  <c r="CO61" i="11"/>
  <c r="CN61" i="11"/>
  <c r="CM61" i="11"/>
  <c r="CL61" i="11"/>
  <c r="CK61" i="11"/>
  <c r="CJ61" i="11"/>
  <c r="CI61" i="11"/>
  <c r="CH61" i="11"/>
  <c r="CO60" i="11"/>
  <c r="CN60" i="11"/>
  <c r="CM60" i="11"/>
  <c r="CL60" i="11"/>
  <c r="CK60" i="11"/>
  <c r="CJ60" i="11"/>
  <c r="CI60" i="11"/>
  <c r="CH60" i="11"/>
  <c r="CO58" i="11"/>
  <c r="CN58" i="11"/>
  <c r="CM58" i="11"/>
  <c r="CL58" i="11"/>
  <c r="CK58" i="11"/>
  <c r="CJ58" i="11"/>
  <c r="CI58" i="11"/>
  <c r="CH58" i="11"/>
  <c r="CO57" i="11"/>
  <c r="CN57" i="11"/>
  <c r="CM57" i="11"/>
  <c r="CL57" i="11"/>
  <c r="CK57" i="11"/>
  <c r="CJ57" i="11"/>
  <c r="CI57" i="11"/>
  <c r="CH57" i="11"/>
  <c r="CO55" i="11"/>
  <c r="CN55" i="11"/>
  <c r="CM55" i="11"/>
  <c r="CL55" i="11"/>
  <c r="CK55" i="11"/>
  <c r="CJ55" i="11"/>
  <c r="CI55" i="11"/>
  <c r="CH55" i="11"/>
  <c r="CO54" i="11"/>
  <c r="CN54" i="11"/>
  <c r="CM54" i="11"/>
  <c r="CL54" i="11"/>
  <c r="CK54" i="11"/>
  <c r="CJ54" i="11"/>
  <c r="CI54" i="11"/>
  <c r="CH54" i="11"/>
  <c r="CO52" i="11"/>
  <c r="CN52" i="11"/>
  <c r="CM52" i="11"/>
  <c r="CL52" i="11"/>
  <c r="CK52" i="11"/>
  <c r="CJ52" i="11"/>
  <c r="CI52" i="11"/>
  <c r="CH52" i="11"/>
  <c r="CO51" i="11"/>
  <c r="CN51" i="11"/>
  <c r="CM51" i="11"/>
  <c r="CL51" i="11"/>
  <c r="CK51" i="11"/>
  <c r="CJ51" i="11"/>
  <c r="CI51" i="11"/>
  <c r="CH51" i="11"/>
  <c r="CO49" i="11"/>
  <c r="CN49" i="11"/>
  <c r="CM49" i="11"/>
  <c r="CL49" i="11"/>
  <c r="CK49" i="11"/>
  <c r="CJ49" i="11"/>
  <c r="CI49" i="11"/>
  <c r="CH49" i="11"/>
  <c r="CO48" i="11"/>
  <c r="CN48" i="11"/>
  <c r="CM48" i="11"/>
  <c r="CL48" i="11"/>
  <c r="CK48" i="11"/>
  <c r="CJ48" i="11"/>
  <c r="CI48" i="11"/>
  <c r="CH48" i="11"/>
  <c r="CO46" i="11"/>
  <c r="CN46" i="11"/>
  <c r="CM46" i="11"/>
  <c r="CL46" i="11"/>
  <c r="CK46" i="11"/>
  <c r="CJ46" i="11"/>
  <c r="CI46" i="11"/>
  <c r="CH46" i="11"/>
  <c r="CO45" i="11"/>
  <c r="CN45" i="11"/>
  <c r="CM45" i="11"/>
  <c r="CL45" i="11"/>
  <c r="CK45" i="11"/>
  <c r="CJ45" i="11"/>
  <c r="CI45" i="11"/>
  <c r="CH45" i="11"/>
  <c r="CO43" i="11"/>
  <c r="CN43" i="11"/>
  <c r="CM43" i="11"/>
  <c r="CL43" i="11"/>
  <c r="CK43" i="11"/>
  <c r="CJ43" i="11"/>
  <c r="CI43" i="11"/>
  <c r="CH43" i="11"/>
  <c r="CO42" i="11"/>
  <c r="CN42" i="11"/>
  <c r="CM42" i="11"/>
  <c r="CL42" i="11"/>
  <c r="CK42" i="11"/>
  <c r="CJ42" i="11"/>
  <c r="CI42" i="11"/>
  <c r="CH42" i="11"/>
  <c r="CO40" i="11"/>
  <c r="CN40" i="11"/>
  <c r="CM40" i="11"/>
  <c r="CL40" i="11"/>
  <c r="CK40" i="11"/>
  <c r="CJ40" i="11"/>
  <c r="CI40" i="11"/>
  <c r="CH40" i="11"/>
  <c r="CO39" i="11"/>
  <c r="CN39" i="11"/>
  <c r="CM39" i="11"/>
  <c r="CL39" i="11"/>
  <c r="CK39" i="11"/>
  <c r="CJ39" i="11"/>
  <c r="CI39" i="11"/>
  <c r="CH39" i="11"/>
  <c r="CO37" i="11"/>
  <c r="CN37" i="11"/>
  <c r="CM37" i="11"/>
  <c r="CL37" i="11"/>
  <c r="CK37" i="11"/>
  <c r="CJ37" i="11"/>
  <c r="CI37" i="11"/>
  <c r="CH37" i="11"/>
  <c r="CO36" i="11"/>
  <c r="CN36" i="11"/>
  <c r="CM36" i="11"/>
  <c r="CL36" i="11"/>
  <c r="CK36" i="11"/>
  <c r="CJ36" i="11"/>
  <c r="CI36" i="11"/>
  <c r="CH36" i="11"/>
  <c r="CO34" i="11"/>
  <c r="CN34" i="11"/>
  <c r="CM34" i="11"/>
  <c r="CL34" i="11"/>
  <c r="CK34" i="11"/>
  <c r="CJ34" i="11"/>
  <c r="CI34" i="11"/>
  <c r="CH34" i="11"/>
  <c r="CO33" i="11"/>
  <c r="CN33" i="11"/>
  <c r="CM33" i="11"/>
  <c r="CL33" i="11"/>
  <c r="CK33" i="11"/>
  <c r="CJ33" i="11"/>
  <c r="CI33" i="11"/>
  <c r="CH33" i="11"/>
  <c r="CO31" i="11"/>
  <c r="CN31" i="11"/>
  <c r="CM31" i="11"/>
  <c r="CL31" i="11"/>
  <c r="CK31" i="11"/>
  <c r="CJ31" i="11"/>
  <c r="CI31" i="11"/>
  <c r="CH31" i="11"/>
  <c r="CO30" i="11"/>
  <c r="CN30" i="11"/>
  <c r="CM30" i="11"/>
  <c r="CL30" i="11"/>
  <c r="CK30" i="11"/>
  <c r="CJ30" i="11"/>
  <c r="CI30" i="11"/>
  <c r="CH30" i="11"/>
  <c r="CO28" i="11"/>
  <c r="CN28" i="11"/>
  <c r="CM28" i="11"/>
  <c r="CL28" i="11"/>
  <c r="CK28" i="11"/>
  <c r="CJ28" i="11"/>
  <c r="CI28" i="11"/>
  <c r="CH28" i="11"/>
  <c r="CO27" i="11"/>
  <c r="CN27" i="11"/>
  <c r="CM27" i="11"/>
  <c r="CL27" i="11"/>
  <c r="CK27" i="11"/>
  <c r="CJ27" i="11"/>
  <c r="CI27" i="11"/>
  <c r="CH27" i="11"/>
  <c r="CO25" i="11"/>
  <c r="CN25" i="11"/>
  <c r="CM25" i="11"/>
  <c r="CL25" i="11"/>
  <c r="CK25" i="11"/>
  <c r="CJ25" i="11"/>
  <c r="CI25" i="11"/>
  <c r="CH25" i="11"/>
  <c r="CO24" i="11"/>
  <c r="CN24" i="11"/>
  <c r="CM24" i="11"/>
  <c r="CL24" i="11"/>
  <c r="CK24" i="11"/>
  <c r="CJ24" i="11"/>
  <c r="CI24" i="11"/>
  <c r="CH24" i="11"/>
  <c r="CO22" i="11"/>
  <c r="CN22" i="11"/>
  <c r="CM22" i="11"/>
  <c r="CL22" i="11"/>
  <c r="CK22" i="11"/>
  <c r="CJ22" i="11"/>
  <c r="CI22" i="11"/>
  <c r="CH22" i="11"/>
  <c r="CO21" i="11"/>
  <c r="CN21" i="11"/>
  <c r="CM21" i="11"/>
  <c r="CL21" i="11"/>
  <c r="CK21" i="11"/>
  <c r="CJ21" i="11"/>
  <c r="CI21" i="11"/>
  <c r="CH21" i="11"/>
  <c r="CO19" i="11"/>
  <c r="CN19" i="11"/>
  <c r="CM19" i="11"/>
  <c r="CL19" i="11"/>
  <c r="CK19" i="11"/>
  <c r="CJ19" i="11"/>
  <c r="CI19" i="11"/>
  <c r="CH19" i="11"/>
  <c r="CO18" i="11"/>
  <c r="CN18" i="11"/>
  <c r="CM18" i="11"/>
  <c r="CL18" i="11"/>
  <c r="CK18" i="11"/>
  <c r="CJ18" i="11"/>
  <c r="CI18" i="11"/>
  <c r="CH18" i="11"/>
  <c r="CO16" i="11"/>
  <c r="CN16" i="11"/>
  <c r="CM16" i="11"/>
  <c r="CL16" i="11"/>
  <c r="CK16" i="11"/>
  <c r="CJ16" i="11"/>
  <c r="CI16" i="11"/>
  <c r="CH16" i="11"/>
  <c r="CO15" i="11"/>
  <c r="CN15" i="11"/>
  <c r="CM15" i="11"/>
  <c r="CL15" i="11"/>
  <c r="CK15" i="11"/>
  <c r="CJ15" i="11"/>
  <c r="CI15" i="11"/>
  <c r="CH15" i="11"/>
  <c r="CO13" i="11"/>
  <c r="CN13" i="11"/>
  <c r="CM13" i="11"/>
  <c r="CL13" i="11"/>
  <c r="CK13" i="11"/>
  <c r="CJ13" i="11"/>
  <c r="CI13" i="11"/>
  <c r="CH13" i="11"/>
  <c r="CO12" i="11"/>
  <c r="CN12" i="11"/>
  <c r="CM12" i="11"/>
  <c r="CL12" i="11"/>
  <c r="CK12" i="11"/>
  <c r="CJ12" i="11"/>
  <c r="CI12" i="11"/>
  <c r="CH12" i="11"/>
  <c r="CO10" i="11"/>
  <c r="CN10" i="11"/>
  <c r="CM10" i="11"/>
  <c r="CL10" i="11"/>
  <c r="CK10" i="11"/>
  <c r="CJ10" i="11"/>
  <c r="CI10" i="11"/>
  <c r="CH10" i="11"/>
  <c r="CO9" i="11"/>
  <c r="CN9" i="11"/>
  <c r="CM9" i="11"/>
  <c r="CL9" i="11"/>
  <c r="CK9" i="11"/>
  <c r="CJ9" i="11"/>
  <c r="CI9" i="11"/>
  <c r="CH9" i="11"/>
  <c r="CO7" i="11"/>
  <c r="CN7" i="11"/>
  <c r="CM7" i="11"/>
  <c r="CL7" i="11"/>
  <c r="CK7" i="11"/>
  <c r="CJ7" i="11"/>
  <c r="CI7" i="11"/>
  <c r="CH7" i="11"/>
  <c r="CO6" i="11"/>
  <c r="CN6" i="11"/>
  <c r="CM6" i="11"/>
  <c r="CL6" i="11"/>
  <c r="CK6" i="11"/>
  <c r="CJ6" i="11"/>
  <c r="CI6" i="11"/>
  <c r="CH6" i="11"/>
  <c r="CO4" i="11"/>
  <c r="CN4" i="11"/>
  <c r="CM4" i="11"/>
  <c r="CL4" i="11"/>
  <c r="CK4" i="11"/>
  <c r="CJ4" i="11"/>
  <c r="CI4" i="11"/>
  <c r="CH4" i="11"/>
  <c r="CO3" i="11"/>
  <c r="CN3" i="11"/>
  <c r="CM3" i="11"/>
  <c r="CL3" i="11"/>
  <c r="CK3" i="11"/>
  <c r="CJ3" i="11"/>
  <c r="CI3" i="11"/>
  <c r="CH3" i="11"/>
  <c r="AN158" i="11"/>
  <c r="AO158" i="11" s="1"/>
  <c r="AP158" i="11" s="1"/>
  <c r="AQ158" i="11" s="1"/>
  <c r="AR158" i="11" s="1"/>
  <c r="AS158" i="11" s="1"/>
  <c r="AT158" i="11" s="1"/>
  <c r="AU158" i="11" s="1"/>
  <c r="N158" i="11"/>
  <c r="O158" i="11" s="1"/>
  <c r="P158" i="11" s="1"/>
  <c r="Q158" i="11" s="1"/>
  <c r="R158" i="11" s="1"/>
  <c r="S158" i="11" s="1"/>
  <c r="T158" i="11" s="1"/>
  <c r="U158" i="11" s="1"/>
  <c r="AN157" i="11"/>
  <c r="AO157" i="11" s="1"/>
  <c r="AP157" i="11" s="1"/>
  <c r="AQ157" i="11" s="1"/>
  <c r="AR157" i="11" s="1"/>
  <c r="AS157" i="11" s="1"/>
  <c r="AT157" i="11" s="1"/>
  <c r="AU157" i="11" s="1"/>
  <c r="N157" i="11"/>
  <c r="O157" i="11" s="1"/>
  <c r="P157" i="11" s="1"/>
  <c r="Q157" i="11" s="1"/>
  <c r="R157" i="11" s="1"/>
  <c r="S157" i="11" s="1"/>
  <c r="T157" i="11" s="1"/>
  <c r="U157" i="11" s="1"/>
  <c r="AN156" i="11"/>
  <c r="N156" i="11"/>
  <c r="AQ155" i="11"/>
  <c r="AR155" i="11" s="1"/>
  <c r="AS155" i="11" s="1"/>
  <c r="AT155" i="11" s="1"/>
  <c r="AU155" i="11" s="1"/>
  <c r="AN155" i="11"/>
  <c r="AO155" i="11" s="1"/>
  <c r="AP155" i="11" s="1"/>
  <c r="N155" i="11"/>
  <c r="O155" i="11" s="1"/>
  <c r="P155" i="11" s="1"/>
  <c r="Q155" i="11" s="1"/>
  <c r="R155" i="11" s="1"/>
  <c r="S155" i="11" s="1"/>
  <c r="T155" i="11" s="1"/>
  <c r="U155" i="11" s="1"/>
  <c r="AQ154" i="11"/>
  <c r="AR154" i="11" s="1"/>
  <c r="AS154" i="11" s="1"/>
  <c r="AT154" i="11" s="1"/>
  <c r="AU154" i="11" s="1"/>
  <c r="AN154" i="11"/>
  <c r="AO154" i="11" s="1"/>
  <c r="AP154" i="11" s="1"/>
  <c r="N154" i="11"/>
  <c r="AQ153" i="11"/>
  <c r="AR153" i="11" s="1"/>
  <c r="AN153" i="11"/>
  <c r="AO153" i="11" s="1"/>
  <c r="N153" i="11"/>
  <c r="O153" i="11" s="1"/>
  <c r="AN152" i="11"/>
  <c r="AO152" i="11" s="1"/>
  <c r="AP152" i="11" s="1"/>
  <c r="AQ152" i="11" s="1"/>
  <c r="AR152" i="11" s="1"/>
  <c r="AS152" i="11" s="1"/>
  <c r="AT152" i="11" s="1"/>
  <c r="AU152" i="11" s="1"/>
  <c r="N152" i="11"/>
  <c r="O152" i="11" s="1"/>
  <c r="P152" i="11" s="1"/>
  <c r="Q152" i="11" s="1"/>
  <c r="R152" i="11" s="1"/>
  <c r="S152" i="11" s="1"/>
  <c r="T152" i="11" s="1"/>
  <c r="U152" i="11" s="1"/>
  <c r="AN151" i="11"/>
  <c r="AO151" i="11" s="1"/>
  <c r="AP151" i="11" s="1"/>
  <c r="AQ151" i="11" s="1"/>
  <c r="AR151" i="11" s="1"/>
  <c r="AS151" i="11" s="1"/>
  <c r="AT151" i="11" s="1"/>
  <c r="AU151" i="11" s="1"/>
  <c r="N151" i="11"/>
  <c r="O151" i="11" s="1"/>
  <c r="P151" i="11" s="1"/>
  <c r="Q151" i="11" s="1"/>
  <c r="R151" i="11" s="1"/>
  <c r="S151" i="11" s="1"/>
  <c r="T151" i="11" s="1"/>
  <c r="U151" i="11" s="1"/>
  <c r="AN150" i="11"/>
  <c r="AO150" i="11" s="1"/>
  <c r="N150" i="11"/>
  <c r="O150" i="11" s="1"/>
  <c r="AN149" i="11"/>
  <c r="AO149" i="11" s="1"/>
  <c r="AP149" i="11" s="1"/>
  <c r="AQ149" i="11" s="1"/>
  <c r="AR149" i="11" s="1"/>
  <c r="AS149" i="11" s="1"/>
  <c r="AT149" i="11" s="1"/>
  <c r="AU149" i="11" s="1"/>
  <c r="N149" i="11"/>
  <c r="O149" i="11" s="1"/>
  <c r="P149" i="11" s="1"/>
  <c r="Q149" i="11" s="1"/>
  <c r="R149" i="11" s="1"/>
  <c r="S149" i="11" s="1"/>
  <c r="T149" i="11" s="1"/>
  <c r="U149" i="11" s="1"/>
  <c r="AN148" i="11"/>
  <c r="AO148" i="11" s="1"/>
  <c r="AP148" i="11" s="1"/>
  <c r="AQ148" i="11" s="1"/>
  <c r="AR148" i="11" s="1"/>
  <c r="AS148" i="11" s="1"/>
  <c r="AT148" i="11" s="1"/>
  <c r="AU148" i="11" s="1"/>
  <c r="N148" i="11"/>
  <c r="AN147" i="11"/>
  <c r="AO147" i="11" s="1"/>
  <c r="N147" i="11"/>
  <c r="O147" i="11" s="1"/>
  <c r="AN146" i="11"/>
  <c r="AO146" i="11" s="1"/>
  <c r="AP146" i="11" s="1"/>
  <c r="AQ146" i="11" s="1"/>
  <c r="AR146" i="11" s="1"/>
  <c r="AS146" i="11" s="1"/>
  <c r="AT146" i="11" s="1"/>
  <c r="AU146" i="11" s="1"/>
  <c r="N146" i="11"/>
  <c r="O146" i="11" s="1"/>
  <c r="P146" i="11" s="1"/>
  <c r="Q146" i="11" s="1"/>
  <c r="R146" i="11" s="1"/>
  <c r="S146" i="11" s="1"/>
  <c r="T146" i="11" s="1"/>
  <c r="U146" i="11" s="1"/>
  <c r="AN145" i="11"/>
  <c r="AO145" i="11" s="1"/>
  <c r="AP145" i="11" s="1"/>
  <c r="AQ145" i="11" s="1"/>
  <c r="AR145" i="11" s="1"/>
  <c r="AS145" i="11" s="1"/>
  <c r="AT145" i="11" s="1"/>
  <c r="AU145" i="11" s="1"/>
  <c r="N145" i="11"/>
  <c r="O145" i="11" s="1"/>
  <c r="P145" i="11" s="1"/>
  <c r="Q145" i="11" s="1"/>
  <c r="R145" i="11" s="1"/>
  <c r="S145" i="11" s="1"/>
  <c r="T145" i="11" s="1"/>
  <c r="U145" i="11" s="1"/>
  <c r="AP144" i="11"/>
  <c r="AN144" i="11"/>
  <c r="AO144" i="11" s="1"/>
  <c r="N144" i="11"/>
  <c r="O144" i="11" s="1"/>
  <c r="AN143" i="11"/>
  <c r="AO143" i="11" s="1"/>
  <c r="AP143" i="11" s="1"/>
  <c r="AQ143" i="11" s="1"/>
  <c r="AR143" i="11" s="1"/>
  <c r="AS143" i="11" s="1"/>
  <c r="AT143" i="11" s="1"/>
  <c r="AU143" i="11" s="1"/>
  <c r="N143" i="11"/>
  <c r="O143" i="11" s="1"/>
  <c r="P143" i="11" s="1"/>
  <c r="Q143" i="11" s="1"/>
  <c r="R143" i="11" s="1"/>
  <c r="S143" i="11" s="1"/>
  <c r="T143" i="11" s="1"/>
  <c r="U143" i="11" s="1"/>
  <c r="AP142" i="11"/>
  <c r="AQ142" i="11" s="1"/>
  <c r="AR142" i="11" s="1"/>
  <c r="AS142" i="11" s="1"/>
  <c r="AT142" i="11" s="1"/>
  <c r="AU142" i="11" s="1"/>
  <c r="AN142" i="11"/>
  <c r="AO142" i="11" s="1"/>
  <c r="N142" i="11"/>
  <c r="O142" i="11" s="1"/>
  <c r="P142" i="11" s="1"/>
  <c r="Q142" i="11" s="1"/>
  <c r="R142" i="11" s="1"/>
  <c r="S142" i="11" s="1"/>
  <c r="T142" i="11" s="1"/>
  <c r="U142" i="11" s="1"/>
  <c r="AN141" i="11"/>
  <c r="AO141" i="11" s="1"/>
  <c r="N141" i="11"/>
  <c r="O141" i="11" s="1"/>
  <c r="AN140" i="11"/>
  <c r="AO140" i="11" s="1"/>
  <c r="AP140" i="11" s="1"/>
  <c r="AQ140" i="11" s="1"/>
  <c r="AR140" i="11" s="1"/>
  <c r="AS140" i="11" s="1"/>
  <c r="AT140" i="11" s="1"/>
  <c r="AU140" i="11" s="1"/>
  <c r="N140" i="11"/>
  <c r="O140" i="11" s="1"/>
  <c r="P140" i="11" s="1"/>
  <c r="Q140" i="11" s="1"/>
  <c r="R140" i="11" s="1"/>
  <c r="S140" i="11" s="1"/>
  <c r="T140" i="11" s="1"/>
  <c r="U140" i="11" s="1"/>
  <c r="AN139" i="11"/>
  <c r="AO139" i="11" s="1"/>
  <c r="AP139" i="11" s="1"/>
  <c r="AQ139" i="11" s="1"/>
  <c r="AR139" i="11" s="1"/>
  <c r="AS139" i="11" s="1"/>
  <c r="AT139" i="11" s="1"/>
  <c r="AU139" i="11" s="1"/>
  <c r="N139" i="11"/>
  <c r="O139" i="11" s="1"/>
  <c r="P139" i="11" s="1"/>
  <c r="Q139" i="11" s="1"/>
  <c r="R139" i="11" s="1"/>
  <c r="S139" i="11" s="1"/>
  <c r="T139" i="11" s="1"/>
  <c r="U139" i="11" s="1"/>
  <c r="AN138" i="11"/>
  <c r="N138" i="11"/>
  <c r="AB138" i="11" s="1"/>
  <c r="AN137" i="11"/>
  <c r="AO137" i="11" s="1"/>
  <c r="AP137" i="11" s="1"/>
  <c r="AQ137" i="11" s="1"/>
  <c r="AR137" i="11" s="1"/>
  <c r="AS137" i="11" s="1"/>
  <c r="AT137" i="11" s="1"/>
  <c r="AU137" i="11" s="1"/>
  <c r="N137" i="11"/>
  <c r="O137" i="11" s="1"/>
  <c r="P137" i="11" s="1"/>
  <c r="Q137" i="11" s="1"/>
  <c r="R137" i="11" s="1"/>
  <c r="S137" i="11" s="1"/>
  <c r="T137" i="11" s="1"/>
  <c r="U137" i="11" s="1"/>
  <c r="AN136" i="11"/>
  <c r="AO136" i="11" s="1"/>
  <c r="AP136" i="11" s="1"/>
  <c r="AQ136" i="11" s="1"/>
  <c r="AR136" i="11" s="1"/>
  <c r="AS136" i="11" s="1"/>
  <c r="AT136" i="11" s="1"/>
  <c r="AU136" i="11" s="1"/>
  <c r="N136" i="11"/>
  <c r="O136" i="11" s="1"/>
  <c r="P136" i="11" s="1"/>
  <c r="Q136" i="11" s="1"/>
  <c r="R136" i="11" s="1"/>
  <c r="S136" i="11" s="1"/>
  <c r="T136" i="11" s="1"/>
  <c r="U136" i="11" s="1"/>
  <c r="AN135" i="11"/>
  <c r="AO135" i="11" s="1"/>
  <c r="N135" i="11"/>
  <c r="O135" i="11" s="1"/>
  <c r="AN134" i="11"/>
  <c r="AO134" i="11" s="1"/>
  <c r="AP134" i="11" s="1"/>
  <c r="AQ134" i="11" s="1"/>
  <c r="AR134" i="11" s="1"/>
  <c r="AS134" i="11" s="1"/>
  <c r="AT134" i="11" s="1"/>
  <c r="AU134" i="11" s="1"/>
  <c r="R134" i="11"/>
  <c r="S134" i="11" s="1"/>
  <c r="T134" i="11" s="1"/>
  <c r="U134" i="11" s="1"/>
  <c r="N134" i="11"/>
  <c r="O134" i="11" s="1"/>
  <c r="P134" i="11" s="1"/>
  <c r="Q134" i="11" s="1"/>
  <c r="AN133" i="11"/>
  <c r="AO133" i="11" s="1"/>
  <c r="AP133" i="11" s="1"/>
  <c r="AQ133" i="11" s="1"/>
  <c r="AR133" i="11" s="1"/>
  <c r="AS133" i="11" s="1"/>
  <c r="AT133" i="11" s="1"/>
  <c r="AU133" i="11" s="1"/>
  <c r="R133" i="11"/>
  <c r="S133" i="11" s="1"/>
  <c r="T133" i="11" s="1"/>
  <c r="U133" i="11" s="1"/>
  <c r="N133" i="11"/>
  <c r="O133" i="11" s="1"/>
  <c r="P133" i="11" s="1"/>
  <c r="Q133" i="11" s="1"/>
  <c r="AN132" i="11"/>
  <c r="AO132" i="11" s="1"/>
  <c r="N132" i="11"/>
  <c r="O132" i="11" s="1"/>
  <c r="AN131" i="11"/>
  <c r="AO131" i="11" s="1"/>
  <c r="AP131" i="11" s="1"/>
  <c r="AQ131" i="11" s="1"/>
  <c r="AR131" i="11" s="1"/>
  <c r="AS131" i="11" s="1"/>
  <c r="AT131" i="11" s="1"/>
  <c r="AU131" i="11" s="1"/>
  <c r="N131" i="11"/>
  <c r="O131" i="11" s="1"/>
  <c r="P131" i="11" s="1"/>
  <c r="Q131" i="11" s="1"/>
  <c r="R131" i="11" s="1"/>
  <c r="S131" i="11" s="1"/>
  <c r="T131" i="11" s="1"/>
  <c r="U131" i="11" s="1"/>
  <c r="AN130" i="11"/>
  <c r="AO130" i="11" s="1"/>
  <c r="AP130" i="11" s="1"/>
  <c r="AQ130" i="11" s="1"/>
  <c r="AR130" i="11" s="1"/>
  <c r="AS130" i="11" s="1"/>
  <c r="AT130" i="11" s="1"/>
  <c r="AU130" i="11" s="1"/>
  <c r="N130" i="11"/>
  <c r="O130" i="11" s="1"/>
  <c r="P130" i="11" s="1"/>
  <c r="Q130" i="11" s="1"/>
  <c r="R130" i="11" s="1"/>
  <c r="S130" i="11" s="1"/>
  <c r="T130" i="11" s="1"/>
  <c r="U130" i="11" s="1"/>
  <c r="AN129" i="11"/>
  <c r="AO129" i="11" s="1"/>
  <c r="N129" i="11"/>
  <c r="O129" i="11" s="1"/>
  <c r="AN128" i="11"/>
  <c r="AO128" i="11" s="1"/>
  <c r="AP128" i="11" s="1"/>
  <c r="AQ128" i="11" s="1"/>
  <c r="AR128" i="11" s="1"/>
  <c r="AS128" i="11" s="1"/>
  <c r="AT128" i="11" s="1"/>
  <c r="AU128" i="11" s="1"/>
  <c r="N128" i="11"/>
  <c r="O128" i="11" s="1"/>
  <c r="P128" i="11" s="1"/>
  <c r="Q128" i="11" s="1"/>
  <c r="R128" i="11" s="1"/>
  <c r="S128" i="11" s="1"/>
  <c r="T128" i="11" s="1"/>
  <c r="U128" i="11" s="1"/>
  <c r="AR127" i="11"/>
  <c r="AS127" i="11" s="1"/>
  <c r="AT127" i="11" s="1"/>
  <c r="AU127" i="11" s="1"/>
  <c r="AN127" i="11"/>
  <c r="AO127" i="11" s="1"/>
  <c r="AP127" i="11" s="1"/>
  <c r="AQ127" i="11" s="1"/>
  <c r="N127" i="11"/>
  <c r="O127" i="11" s="1"/>
  <c r="P127" i="11" s="1"/>
  <c r="Q127" i="11" s="1"/>
  <c r="R127" i="11" s="1"/>
  <c r="S127" i="11" s="1"/>
  <c r="T127" i="11" s="1"/>
  <c r="U127" i="11" s="1"/>
  <c r="AN126" i="11"/>
  <c r="AO126" i="11" s="1"/>
  <c r="N126" i="11"/>
  <c r="O126" i="11" s="1"/>
  <c r="AQ125" i="11"/>
  <c r="AR125" i="11" s="1"/>
  <c r="AS125" i="11" s="1"/>
  <c r="AT125" i="11" s="1"/>
  <c r="AU125" i="11" s="1"/>
  <c r="AN125" i="11"/>
  <c r="AO125" i="11" s="1"/>
  <c r="AP125" i="11" s="1"/>
  <c r="N125" i="11"/>
  <c r="O125" i="11" s="1"/>
  <c r="P125" i="11" s="1"/>
  <c r="Q125" i="11" s="1"/>
  <c r="R125" i="11" s="1"/>
  <c r="S125" i="11" s="1"/>
  <c r="T125" i="11" s="1"/>
  <c r="U125" i="11" s="1"/>
  <c r="AQ124" i="11"/>
  <c r="AR124" i="11" s="1"/>
  <c r="AS124" i="11" s="1"/>
  <c r="AT124" i="11" s="1"/>
  <c r="AU124" i="11" s="1"/>
  <c r="AN124" i="11"/>
  <c r="AO124" i="11" s="1"/>
  <c r="AP124" i="11" s="1"/>
  <c r="N124" i="11"/>
  <c r="O124" i="11" s="1"/>
  <c r="P124" i="11" s="1"/>
  <c r="Q124" i="11" s="1"/>
  <c r="R124" i="11" s="1"/>
  <c r="S124" i="11" s="1"/>
  <c r="T124" i="11" s="1"/>
  <c r="U124" i="11" s="1"/>
  <c r="AQ123" i="11"/>
  <c r="AR123" i="11" s="1"/>
  <c r="AN123" i="11"/>
  <c r="N123" i="11"/>
  <c r="AN122" i="11"/>
  <c r="AO122" i="11" s="1"/>
  <c r="AP122" i="11" s="1"/>
  <c r="AQ122" i="11" s="1"/>
  <c r="AR122" i="11" s="1"/>
  <c r="AS122" i="11" s="1"/>
  <c r="AT122" i="11" s="1"/>
  <c r="AU122" i="11" s="1"/>
  <c r="R122" i="11"/>
  <c r="S122" i="11" s="1"/>
  <c r="T122" i="11" s="1"/>
  <c r="U122" i="11" s="1"/>
  <c r="Q122" i="11"/>
  <c r="N122" i="11"/>
  <c r="O122" i="11" s="1"/>
  <c r="P122" i="11" s="1"/>
  <c r="AN121" i="11"/>
  <c r="AO121" i="11" s="1"/>
  <c r="AP121" i="11" s="1"/>
  <c r="AQ121" i="11" s="1"/>
  <c r="AR121" i="11" s="1"/>
  <c r="AS121" i="11" s="1"/>
  <c r="AT121" i="11" s="1"/>
  <c r="AU121" i="11" s="1"/>
  <c r="Q121" i="11"/>
  <c r="R121" i="11" s="1"/>
  <c r="S121" i="11" s="1"/>
  <c r="T121" i="11" s="1"/>
  <c r="U121" i="11" s="1"/>
  <c r="N121" i="11"/>
  <c r="O121" i="11" s="1"/>
  <c r="P121" i="11" s="1"/>
  <c r="AN120" i="11"/>
  <c r="AO120" i="11" s="1"/>
  <c r="Q120" i="11"/>
  <c r="N120" i="11"/>
  <c r="O120" i="11" s="1"/>
  <c r="AN119" i="11"/>
  <c r="AO119" i="11" s="1"/>
  <c r="AP119" i="11" s="1"/>
  <c r="AQ119" i="11" s="1"/>
  <c r="AR119" i="11" s="1"/>
  <c r="AS119" i="11" s="1"/>
  <c r="AT119" i="11" s="1"/>
  <c r="AU119" i="11" s="1"/>
  <c r="R119" i="11"/>
  <c r="S119" i="11" s="1"/>
  <c r="T119" i="11" s="1"/>
  <c r="U119" i="11" s="1"/>
  <c r="Q119" i="11"/>
  <c r="N119" i="11"/>
  <c r="O119" i="11" s="1"/>
  <c r="P119" i="11" s="1"/>
  <c r="AN118" i="11"/>
  <c r="AO118" i="11" s="1"/>
  <c r="AP118" i="11" s="1"/>
  <c r="AQ118" i="11" s="1"/>
  <c r="AR118" i="11" s="1"/>
  <c r="AS118" i="11" s="1"/>
  <c r="AT118" i="11" s="1"/>
  <c r="AU118" i="11" s="1"/>
  <c r="R118" i="11"/>
  <c r="S118" i="11" s="1"/>
  <c r="T118" i="11" s="1"/>
  <c r="U118" i="11" s="1"/>
  <c r="Q118" i="11"/>
  <c r="N118" i="11"/>
  <c r="O118" i="11" s="1"/>
  <c r="P118" i="11" s="1"/>
  <c r="AN117" i="11"/>
  <c r="AO117" i="11" s="1"/>
  <c r="R117" i="11"/>
  <c r="Q117" i="11"/>
  <c r="AE118" i="11" s="1"/>
  <c r="N117" i="11"/>
  <c r="O117" i="11" s="1"/>
  <c r="AN116" i="11"/>
  <c r="R116" i="11"/>
  <c r="S116" i="11" s="1"/>
  <c r="T116" i="11" s="1"/>
  <c r="U116" i="11" s="1"/>
  <c r="N116" i="11"/>
  <c r="O116" i="11" s="1"/>
  <c r="P116" i="11" s="1"/>
  <c r="Q116" i="11" s="1"/>
  <c r="AN115" i="11"/>
  <c r="AO115" i="11" s="1"/>
  <c r="AP115" i="11" s="1"/>
  <c r="AQ115" i="11" s="1"/>
  <c r="AR115" i="11" s="1"/>
  <c r="AS115" i="11" s="1"/>
  <c r="AT115" i="11" s="1"/>
  <c r="AU115" i="11" s="1"/>
  <c r="N115" i="11"/>
  <c r="O115" i="11" s="1"/>
  <c r="P115" i="11" s="1"/>
  <c r="Q115" i="11" s="1"/>
  <c r="R115" i="11" s="1"/>
  <c r="S115" i="11" s="1"/>
  <c r="T115" i="11" s="1"/>
  <c r="U115" i="11" s="1"/>
  <c r="AO114" i="11"/>
  <c r="AP114" i="11" s="1"/>
  <c r="AN114" i="11"/>
  <c r="N114" i="11"/>
  <c r="O114" i="11" s="1"/>
  <c r="AN113" i="11"/>
  <c r="AO113" i="11" s="1"/>
  <c r="AP113" i="11" s="1"/>
  <c r="AQ113" i="11" s="1"/>
  <c r="AR113" i="11" s="1"/>
  <c r="AS113" i="11" s="1"/>
  <c r="AT113" i="11" s="1"/>
  <c r="AU113" i="11" s="1"/>
  <c r="N113" i="11"/>
  <c r="O113" i="11" s="1"/>
  <c r="P113" i="11" s="1"/>
  <c r="Q113" i="11" s="1"/>
  <c r="AP112" i="11"/>
  <c r="AQ112" i="11" s="1"/>
  <c r="AR112" i="11" s="1"/>
  <c r="AS112" i="11" s="1"/>
  <c r="AT112" i="11" s="1"/>
  <c r="AU112" i="11" s="1"/>
  <c r="AN112" i="11"/>
  <c r="AO112" i="11" s="1"/>
  <c r="N112" i="11"/>
  <c r="O112" i="11" s="1"/>
  <c r="P112" i="11" s="1"/>
  <c r="Q112" i="11" s="1"/>
  <c r="R112" i="11" s="1"/>
  <c r="S112" i="11" s="1"/>
  <c r="T112" i="11" s="1"/>
  <c r="U112" i="11" s="1"/>
  <c r="AO111" i="11"/>
  <c r="AN111" i="11"/>
  <c r="N111" i="11"/>
  <c r="O111" i="11" s="1"/>
  <c r="AN110" i="11"/>
  <c r="AO110" i="11" s="1"/>
  <c r="AP110" i="11" s="1"/>
  <c r="AQ110" i="11" s="1"/>
  <c r="AR110" i="11" s="1"/>
  <c r="AS110" i="11" s="1"/>
  <c r="AT110" i="11" s="1"/>
  <c r="AU110" i="11" s="1"/>
  <c r="O110" i="11"/>
  <c r="P110" i="11" s="1"/>
  <c r="Q110" i="11" s="1"/>
  <c r="R110" i="11" s="1"/>
  <c r="S110" i="11" s="1"/>
  <c r="T110" i="11" s="1"/>
  <c r="U110" i="11" s="1"/>
  <c r="N110" i="11"/>
  <c r="AN109" i="11"/>
  <c r="AO109" i="11" s="1"/>
  <c r="AP109" i="11" s="1"/>
  <c r="AQ109" i="11" s="1"/>
  <c r="AR109" i="11" s="1"/>
  <c r="AS109" i="11" s="1"/>
  <c r="AT109" i="11" s="1"/>
  <c r="AU109" i="11" s="1"/>
  <c r="P109" i="11"/>
  <c r="Q109" i="11" s="1"/>
  <c r="R109" i="11" s="1"/>
  <c r="S109" i="11" s="1"/>
  <c r="T109" i="11" s="1"/>
  <c r="U109" i="11" s="1"/>
  <c r="N109" i="11"/>
  <c r="O109" i="11" s="1"/>
  <c r="AN108" i="11"/>
  <c r="AO108" i="11" s="1"/>
  <c r="O108" i="11"/>
  <c r="N108" i="11"/>
  <c r="AN107" i="11"/>
  <c r="AO107" i="11" s="1"/>
  <c r="AP107" i="11" s="1"/>
  <c r="AQ107" i="11" s="1"/>
  <c r="AR107" i="11" s="1"/>
  <c r="AS107" i="11" s="1"/>
  <c r="AT107" i="11" s="1"/>
  <c r="AU107" i="11" s="1"/>
  <c r="N107" i="11"/>
  <c r="O107" i="11" s="1"/>
  <c r="P107" i="11" s="1"/>
  <c r="Q107" i="11" s="1"/>
  <c r="R107" i="11" s="1"/>
  <c r="S107" i="11" s="1"/>
  <c r="T107" i="11" s="1"/>
  <c r="U107" i="11" s="1"/>
  <c r="AP106" i="11"/>
  <c r="AQ106" i="11" s="1"/>
  <c r="AR106" i="11" s="1"/>
  <c r="AS106" i="11" s="1"/>
  <c r="AT106" i="11" s="1"/>
  <c r="AU106" i="11" s="1"/>
  <c r="AN106" i="11"/>
  <c r="AO106" i="11" s="1"/>
  <c r="N106" i="11"/>
  <c r="O106" i="11" s="1"/>
  <c r="P106" i="11" s="1"/>
  <c r="Q106" i="11" s="1"/>
  <c r="R106" i="11" s="1"/>
  <c r="S106" i="11" s="1"/>
  <c r="T106" i="11" s="1"/>
  <c r="U106" i="11" s="1"/>
  <c r="AO105" i="11"/>
  <c r="AN105" i="11"/>
  <c r="N105" i="11"/>
  <c r="O105" i="11" s="1"/>
  <c r="AN104" i="11"/>
  <c r="AO104" i="11" s="1"/>
  <c r="AP104" i="11" s="1"/>
  <c r="AQ104" i="11" s="1"/>
  <c r="AR104" i="11" s="1"/>
  <c r="AS104" i="11" s="1"/>
  <c r="AT104" i="11" s="1"/>
  <c r="AU104" i="11" s="1"/>
  <c r="N104" i="11"/>
  <c r="O104" i="11" s="1"/>
  <c r="P104" i="11" s="1"/>
  <c r="Q104" i="11" s="1"/>
  <c r="R104" i="11" s="1"/>
  <c r="S104" i="11" s="1"/>
  <c r="T104" i="11" s="1"/>
  <c r="U104" i="11" s="1"/>
  <c r="AP103" i="11"/>
  <c r="AQ103" i="11" s="1"/>
  <c r="AR103" i="11" s="1"/>
  <c r="AS103" i="11" s="1"/>
  <c r="AT103" i="11" s="1"/>
  <c r="AU103" i="11" s="1"/>
  <c r="AN103" i="11"/>
  <c r="AO103" i="11" s="1"/>
  <c r="N103" i="11"/>
  <c r="O103" i="11" s="1"/>
  <c r="P103" i="11" s="1"/>
  <c r="Q103" i="11" s="1"/>
  <c r="R103" i="11" s="1"/>
  <c r="S103" i="11" s="1"/>
  <c r="T103" i="11" s="1"/>
  <c r="U103" i="11" s="1"/>
  <c r="AN102" i="11"/>
  <c r="AO102" i="11" s="1"/>
  <c r="O102" i="11"/>
  <c r="N102" i="11"/>
  <c r="AN101" i="11"/>
  <c r="AO101" i="11" s="1"/>
  <c r="AP101" i="11" s="1"/>
  <c r="AQ101" i="11" s="1"/>
  <c r="AR101" i="11" s="1"/>
  <c r="AS101" i="11" s="1"/>
  <c r="AT101" i="11" s="1"/>
  <c r="AU101" i="11" s="1"/>
  <c r="O101" i="11"/>
  <c r="P101" i="11" s="1"/>
  <c r="Q101" i="11" s="1"/>
  <c r="R101" i="11" s="1"/>
  <c r="S101" i="11" s="1"/>
  <c r="T101" i="11" s="1"/>
  <c r="U101" i="11" s="1"/>
  <c r="N101" i="11"/>
  <c r="AN100" i="11"/>
  <c r="AO100" i="11" s="1"/>
  <c r="AP100" i="11" s="1"/>
  <c r="AQ100" i="11" s="1"/>
  <c r="AR100" i="11" s="1"/>
  <c r="AS100" i="11" s="1"/>
  <c r="AT100" i="11" s="1"/>
  <c r="AU100" i="11" s="1"/>
  <c r="O100" i="11"/>
  <c r="P100" i="11" s="1"/>
  <c r="Q100" i="11" s="1"/>
  <c r="R100" i="11" s="1"/>
  <c r="S100" i="11" s="1"/>
  <c r="T100" i="11" s="1"/>
  <c r="U100" i="11" s="1"/>
  <c r="N100" i="11"/>
  <c r="AN99" i="11"/>
  <c r="AO99" i="11" s="1"/>
  <c r="O99" i="11"/>
  <c r="P99" i="11" s="1"/>
  <c r="Q99" i="11" s="1"/>
  <c r="N99" i="11"/>
  <c r="AN98" i="11"/>
  <c r="AO98" i="11" s="1"/>
  <c r="AP98" i="11" s="1"/>
  <c r="AQ98" i="11" s="1"/>
  <c r="AR98" i="11" s="1"/>
  <c r="AS98" i="11" s="1"/>
  <c r="AT98" i="11" s="1"/>
  <c r="AU98" i="11" s="1"/>
  <c r="O98" i="11"/>
  <c r="P98" i="11" s="1"/>
  <c r="Q98" i="11" s="1"/>
  <c r="R98" i="11" s="1"/>
  <c r="S98" i="11" s="1"/>
  <c r="T98" i="11" s="1"/>
  <c r="U98" i="11" s="1"/>
  <c r="N98" i="11"/>
  <c r="AN97" i="11"/>
  <c r="AO97" i="11" s="1"/>
  <c r="AP97" i="11" s="1"/>
  <c r="AQ97" i="11" s="1"/>
  <c r="AR97" i="11" s="1"/>
  <c r="AS97" i="11" s="1"/>
  <c r="AT97" i="11" s="1"/>
  <c r="AU97" i="11" s="1"/>
  <c r="O97" i="11"/>
  <c r="P97" i="11" s="1"/>
  <c r="Q97" i="11" s="1"/>
  <c r="R97" i="11" s="1"/>
  <c r="S97" i="11" s="1"/>
  <c r="T97" i="11" s="1"/>
  <c r="U97" i="11" s="1"/>
  <c r="N97" i="11"/>
  <c r="AN96" i="11"/>
  <c r="AO96" i="11" s="1"/>
  <c r="AP96" i="11" s="1"/>
  <c r="N96" i="11"/>
  <c r="AN95" i="11"/>
  <c r="AO95" i="11" s="1"/>
  <c r="AP95" i="11" s="1"/>
  <c r="AQ95" i="11" s="1"/>
  <c r="AR95" i="11" s="1"/>
  <c r="AS95" i="11" s="1"/>
  <c r="AT95" i="11" s="1"/>
  <c r="AU95" i="11" s="1"/>
  <c r="N95" i="11"/>
  <c r="O95" i="11" s="1"/>
  <c r="P95" i="11" s="1"/>
  <c r="Q95" i="11" s="1"/>
  <c r="R95" i="11" s="1"/>
  <c r="S95" i="11" s="1"/>
  <c r="T95" i="11" s="1"/>
  <c r="U95" i="11" s="1"/>
  <c r="AO94" i="11"/>
  <c r="AP94" i="11" s="1"/>
  <c r="AQ94" i="11" s="1"/>
  <c r="AR94" i="11" s="1"/>
  <c r="AS94" i="11" s="1"/>
  <c r="AT94" i="11" s="1"/>
  <c r="AU94" i="11" s="1"/>
  <c r="AN94" i="11"/>
  <c r="N94" i="11"/>
  <c r="O94" i="11" s="1"/>
  <c r="P94" i="11" s="1"/>
  <c r="Q94" i="11" s="1"/>
  <c r="R94" i="11" s="1"/>
  <c r="S94" i="11" s="1"/>
  <c r="T94" i="11" s="1"/>
  <c r="U94" i="11" s="1"/>
  <c r="AO93" i="11"/>
  <c r="AZ93" i="11" s="1"/>
  <c r="AN93" i="11"/>
  <c r="N93" i="11"/>
  <c r="O93" i="11" s="1"/>
  <c r="P93" i="11" s="1"/>
  <c r="AO92" i="11"/>
  <c r="AP92" i="11" s="1"/>
  <c r="AQ92" i="11" s="1"/>
  <c r="AR92" i="11" s="1"/>
  <c r="AS92" i="11" s="1"/>
  <c r="AT92" i="11" s="1"/>
  <c r="AU92" i="11" s="1"/>
  <c r="AN92" i="11"/>
  <c r="N92" i="11"/>
  <c r="O92" i="11" s="1"/>
  <c r="P92" i="11" s="1"/>
  <c r="Q92" i="11" s="1"/>
  <c r="R92" i="11" s="1"/>
  <c r="S92" i="11" s="1"/>
  <c r="T92" i="11" s="1"/>
  <c r="U92" i="11" s="1"/>
  <c r="AN91" i="11"/>
  <c r="AO91" i="11" s="1"/>
  <c r="AP91" i="11" s="1"/>
  <c r="AQ91" i="11" s="1"/>
  <c r="AR91" i="11" s="1"/>
  <c r="AS91" i="11" s="1"/>
  <c r="AT91" i="11" s="1"/>
  <c r="AU91" i="11" s="1"/>
  <c r="O91" i="11"/>
  <c r="P91" i="11" s="1"/>
  <c r="Q91" i="11" s="1"/>
  <c r="R91" i="11" s="1"/>
  <c r="S91" i="11" s="1"/>
  <c r="T91" i="11" s="1"/>
  <c r="U91" i="11" s="1"/>
  <c r="N91" i="11"/>
  <c r="AN90" i="11"/>
  <c r="AO90" i="11" s="1"/>
  <c r="AP90" i="11" s="1"/>
  <c r="N90" i="11"/>
  <c r="AN89" i="11"/>
  <c r="AO89" i="11" s="1"/>
  <c r="AP89" i="11" s="1"/>
  <c r="AQ89" i="11" s="1"/>
  <c r="AR89" i="11" s="1"/>
  <c r="AS89" i="11" s="1"/>
  <c r="AT89" i="11" s="1"/>
  <c r="AU89" i="11" s="1"/>
  <c r="N89" i="11"/>
  <c r="O89" i="11" s="1"/>
  <c r="P89" i="11" s="1"/>
  <c r="Q89" i="11" s="1"/>
  <c r="R89" i="11" s="1"/>
  <c r="S89" i="11" s="1"/>
  <c r="T89" i="11" s="1"/>
  <c r="U89" i="11" s="1"/>
  <c r="AO88" i="11"/>
  <c r="AP88" i="11" s="1"/>
  <c r="AQ88" i="11" s="1"/>
  <c r="AR88" i="11" s="1"/>
  <c r="AS88" i="11" s="1"/>
  <c r="AT88" i="11" s="1"/>
  <c r="AU88" i="11" s="1"/>
  <c r="AN88" i="11"/>
  <c r="N88" i="11"/>
  <c r="O88" i="11" s="1"/>
  <c r="P88" i="11" s="1"/>
  <c r="Q88" i="11" s="1"/>
  <c r="R88" i="11" s="1"/>
  <c r="S88" i="11" s="1"/>
  <c r="T88" i="11" s="1"/>
  <c r="U88" i="11" s="1"/>
  <c r="AO87" i="11"/>
  <c r="AP87" i="11" s="1"/>
  <c r="AN87" i="11"/>
  <c r="N87" i="11"/>
  <c r="O87" i="11" s="1"/>
  <c r="P87" i="11" s="1"/>
  <c r="AO86" i="11"/>
  <c r="AP86" i="11" s="1"/>
  <c r="AQ86" i="11" s="1"/>
  <c r="AR86" i="11" s="1"/>
  <c r="AS86" i="11" s="1"/>
  <c r="AT86" i="11" s="1"/>
  <c r="AU86" i="11" s="1"/>
  <c r="AN86" i="11"/>
  <c r="N86" i="11"/>
  <c r="O86" i="11" s="1"/>
  <c r="P86" i="11" s="1"/>
  <c r="Q86" i="11" s="1"/>
  <c r="R86" i="11" s="1"/>
  <c r="S86" i="11" s="1"/>
  <c r="T86" i="11" s="1"/>
  <c r="U86" i="11" s="1"/>
  <c r="AN85" i="11"/>
  <c r="AO85" i="11" s="1"/>
  <c r="AP85" i="11" s="1"/>
  <c r="AQ85" i="11" s="1"/>
  <c r="AR85" i="11" s="1"/>
  <c r="AS85" i="11" s="1"/>
  <c r="AT85" i="11" s="1"/>
  <c r="AU85" i="11" s="1"/>
  <c r="O85" i="11"/>
  <c r="P85" i="11" s="1"/>
  <c r="Q85" i="11" s="1"/>
  <c r="R85" i="11" s="1"/>
  <c r="S85" i="11" s="1"/>
  <c r="T85" i="11" s="1"/>
  <c r="U85" i="11" s="1"/>
  <c r="N85" i="11"/>
  <c r="AN84" i="11"/>
  <c r="AO84" i="11" s="1"/>
  <c r="AP84" i="11" s="1"/>
  <c r="N84" i="11"/>
  <c r="AN83" i="11"/>
  <c r="AO83" i="11" s="1"/>
  <c r="AP83" i="11" s="1"/>
  <c r="AQ83" i="11" s="1"/>
  <c r="AR83" i="11" s="1"/>
  <c r="AS83" i="11" s="1"/>
  <c r="AT83" i="11" s="1"/>
  <c r="AU83" i="11" s="1"/>
  <c r="N83" i="11"/>
  <c r="O83" i="11" s="1"/>
  <c r="P83" i="11" s="1"/>
  <c r="Q83" i="11" s="1"/>
  <c r="R83" i="11" s="1"/>
  <c r="S83" i="11" s="1"/>
  <c r="T83" i="11" s="1"/>
  <c r="U83" i="11" s="1"/>
  <c r="AO82" i="11"/>
  <c r="AP82" i="11" s="1"/>
  <c r="AQ82" i="11" s="1"/>
  <c r="AR82" i="11" s="1"/>
  <c r="AS82" i="11" s="1"/>
  <c r="AT82" i="11" s="1"/>
  <c r="AU82" i="11" s="1"/>
  <c r="AN82" i="11"/>
  <c r="N82" i="11"/>
  <c r="O82" i="11" s="1"/>
  <c r="P82" i="11" s="1"/>
  <c r="Q82" i="11" s="1"/>
  <c r="R82" i="11" s="1"/>
  <c r="S82" i="11" s="1"/>
  <c r="T82" i="11" s="1"/>
  <c r="U82" i="11" s="1"/>
  <c r="AO81" i="11"/>
  <c r="AN81" i="11"/>
  <c r="N81" i="11"/>
  <c r="O81" i="11" s="1"/>
  <c r="P81" i="11" s="1"/>
  <c r="AO80" i="11"/>
  <c r="AP80" i="11" s="1"/>
  <c r="AQ80" i="11" s="1"/>
  <c r="AR80" i="11" s="1"/>
  <c r="AS80" i="11" s="1"/>
  <c r="AT80" i="11" s="1"/>
  <c r="AU80" i="11" s="1"/>
  <c r="AN80" i="11"/>
  <c r="N80" i="11"/>
  <c r="O80" i="11" s="1"/>
  <c r="P80" i="11" s="1"/>
  <c r="Q80" i="11" s="1"/>
  <c r="R80" i="11" s="1"/>
  <c r="S80" i="11" s="1"/>
  <c r="T80" i="11" s="1"/>
  <c r="U80" i="11" s="1"/>
  <c r="AN79" i="11"/>
  <c r="AO79" i="11" s="1"/>
  <c r="AP79" i="11" s="1"/>
  <c r="AQ79" i="11" s="1"/>
  <c r="AR79" i="11" s="1"/>
  <c r="AS79" i="11" s="1"/>
  <c r="AT79" i="11" s="1"/>
  <c r="AU79" i="11" s="1"/>
  <c r="O79" i="11"/>
  <c r="P79" i="11" s="1"/>
  <c r="Q79" i="11" s="1"/>
  <c r="R79" i="11" s="1"/>
  <c r="S79" i="11" s="1"/>
  <c r="T79" i="11" s="1"/>
  <c r="U79" i="11" s="1"/>
  <c r="N79" i="11"/>
  <c r="AN78" i="11"/>
  <c r="AO78" i="11" s="1"/>
  <c r="AP78" i="11" s="1"/>
  <c r="N78" i="11"/>
  <c r="AN77" i="11"/>
  <c r="AO77" i="11" s="1"/>
  <c r="AP77" i="11" s="1"/>
  <c r="AQ77" i="11" s="1"/>
  <c r="AR77" i="11" s="1"/>
  <c r="AS77" i="11" s="1"/>
  <c r="AT77" i="11" s="1"/>
  <c r="AU77" i="11" s="1"/>
  <c r="AN76" i="11"/>
  <c r="AO76" i="11" s="1"/>
  <c r="AP76" i="11" s="1"/>
  <c r="AQ76" i="11" s="1"/>
  <c r="AR76" i="11" s="1"/>
  <c r="AS76" i="11" s="1"/>
  <c r="AT76" i="11" s="1"/>
  <c r="AU76" i="11" s="1"/>
  <c r="AI76" i="11"/>
  <c r="AH76" i="11"/>
  <c r="AG76" i="11"/>
  <c r="AF76" i="11"/>
  <c r="AE76" i="11"/>
  <c r="AD76" i="11"/>
  <c r="AC76" i="11"/>
  <c r="AB76" i="11"/>
  <c r="AN75" i="11"/>
  <c r="AI75" i="11"/>
  <c r="AH75" i="11"/>
  <c r="AG75" i="11"/>
  <c r="AF75" i="11"/>
  <c r="AE75" i="11"/>
  <c r="AD75" i="11"/>
  <c r="AC75" i="11"/>
  <c r="AB75" i="11"/>
  <c r="AO74" i="11"/>
  <c r="AP74" i="11" s="1"/>
  <c r="AQ74" i="11" s="1"/>
  <c r="AR74" i="11" s="1"/>
  <c r="AS74" i="11" s="1"/>
  <c r="AT74" i="11" s="1"/>
  <c r="AU74" i="11" s="1"/>
  <c r="AN74" i="11"/>
  <c r="AN73" i="11"/>
  <c r="AO73" i="11" s="1"/>
  <c r="AP73" i="11" s="1"/>
  <c r="AQ73" i="11" s="1"/>
  <c r="AR73" i="11" s="1"/>
  <c r="AS73" i="11" s="1"/>
  <c r="AT73" i="11" s="1"/>
  <c r="AU73" i="11" s="1"/>
  <c r="AI73" i="11"/>
  <c r="AH73" i="11"/>
  <c r="AG73" i="11"/>
  <c r="AF73" i="11"/>
  <c r="AE73" i="11"/>
  <c r="AD73" i="11"/>
  <c r="AC73" i="11"/>
  <c r="AB73" i="11"/>
  <c r="AN72" i="11"/>
  <c r="AI72" i="11"/>
  <c r="AH72" i="11"/>
  <c r="AG72" i="11"/>
  <c r="AF72" i="11"/>
  <c r="AE72" i="11"/>
  <c r="AD72" i="11"/>
  <c r="AC72" i="11"/>
  <c r="AB72" i="11"/>
  <c r="AN71" i="11"/>
  <c r="AO71" i="11" s="1"/>
  <c r="AP71" i="11" s="1"/>
  <c r="AQ71" i="11" s="1"/>
  <c r="AR71" i="11" s="1"/>
  <c r="AS71" i="11" s="1"/>
  <c r="AT71" i="11" s="1"/>
  <c r="AU71" i="11" s="1"/>
  <c r="N71" i="11"/>
  <c r="O71" i="11" s="1"/>
  <c r="P71" i="11" s="1"/>
  <c r="Q71" i="11" s="1"/>
  <c r="R71" i="11" s="1"/>
  <c r="S71" i="11" s="1"/>
  <c r="T71" i="11" s="1"/>
  <c r="U71" i="11" s="1"/>
  <c r="AN70" i="11"/>
  <c r="AO70" i="11" s="1"/>
  <c r="AP70" i="11" s="1"/>
  <c r="AQ70" i="11" s="1"/>
  <c r="AR70" i="11" s="1"/>
  <c r="AS70" i="11" s="1"/>
  <c r="AT70" i="11" s="1"/>
  <c r="AU70" i="11" s="1"/>
  <c r="O70" i="11"/>
  <c r="P70" i="11" s="1"/>
  <c r="Q70" i="11" s="1"/>
  <c r="R70" i="11" s="1"/>
  <c r="S70" i="11" s="1"/>
  <c r="T70" i="11" s="1"/>
  <c r="U70" i="11" s="1"/>
  <c r="N70" i="11"/>
  <c r="AN69" i="11"/>
  <c r="N69" i="11"/>
  <c r="AO68" i="11"/>
  <c r="AP68" i="11" s="1"/>
  <c r="AQ68" i="11" s="1"/>
  <c r="AR68" i="11" s="1"/>
  <c r="AS68" i="11" s="1"/>
  <c r="AT68" i="11" s="1"/>
  <c r="AU68" i="11" s="1"/>
  <c r="AN68" i="11"/>
  <c r="N68" i="11"/>
  <c r="O68" i="11" s="1"/>
  <c r="P68" i="11" s="1"/>
  <c r="Q68" i="11" s="1"/>
  <c r="R68" i="11" s="1"/>
  <c r="S68" i="11" s="1"/>
  <c r="T68" i="11" s="1"/>
  <c r="U68" i="11" s="1"/>
  <c r="AN67" i="11"/>
  <c r="AO67" i="11" s="1"/>
  <c r="AP67" i="11" s="1"/>
  <c r="AQ67" i="11" s="1"/>
  <c r="AR67" i="11" s="1"/>
  <c r="AS67" i="11" s="1"/>
  <c r="AT67" i="11" s="1"/>
  <c r="AU67" i="11" s="1"/>
  <c r="N67" i="11"/>
  <c r="O67" i="11" s="1"/>
  <c r="P67" i="11" s="1"/>
  <c r="Q67" i="11" s="1"/>
  <c r="R67" i="11" s="1"/>
  <c r="S67" i="11" s="1"/>
  <c r="T67" i="11" s="1"/>
  <c r="U67" i="11" s="1"/>
  <c r="AN66" i="11"/>
  <c r="AO66" i="11" s="1"/>
  <c r="AP66" i="11" s="1"/>
  <c r="AQ66" i="11" s="1"/>
  <c r="O66" i="11"/>
  <c r="N66" i="11"/>
  <c r="AN65" i="11"/>
  <c r="AO65" i="11" s="1"/>
  <c r="AP65" i="11" s="1"/>
  <c r="AQ65" i="11" s="1"/>
  <c r="AR65" i="11" s="1"/>
  <c r="AS65" i="11" s="1"/>
  <c r="AT65" i="11" s="1"/>
  <c r="AU65" i="11" s="1"/>
  <c r="S65" i="11"/>
  <c r="T65" i="11" s="1"/>
  <c r="U65" i="11" s="1"/>
  <c r="N65" i="11"/>
  <c r="O65" i="11" s="1"/>
  <c r="P65" i="11" s="1"/>
  <c r="Q65" i="11" s="1"/>
  <c r="R65" i="11" s="1"/>
  <c r="AN64" i="11"/>
  <c r="AO64" i="11" s="1"/>
  <c r="AP64" i="11" s="1"/>
  <c r="AQ64" i="11" s="1"/>
  <c r="AR64" i="11" s="1"/>
  <c r="AS64" i="11" s="1"/>
  <c r="AT64" i="11" s="1"/>
  <c r="AU64" i="11" s="1"/>
  <c r="O64" i="11"/>
  <c r="P64" i="11" s="1"/>
  <c r="Q64" i="11" s="1"/>
  <c r="R64" i="11" s="1"/>
  <c r="S64" i="11" s="1"/>
  <c r="T64" i="11" s="1"/>
  <c r="U64" i="11" s="1"/>
  <c r="N64" i="11"/>
  <c r="AN63" i="11"/>
  <c r="N63" i="11"/>
  <c r="O63" i="11" s="1"/>
  <c r="AO62" i="11"/>
  <c r="AP62" i="11" s="1"/>
  <c r="AQ62" i="11" s="1"/>
  <c r="AR62" i="11" s="1"/>
  <c r="AS62" i="11" s="1"/>
  <c r="AT62" i="11" s="1"/>
  <c r="AU62" i="11" s="1"/>
  <c r="AN62" i="11"/>
  <c r="N62" i="11"/>
  <c r="O62" i="11" s="1"/>
  <c r="P62" i="11" s="1"/>
  <c r="Q62" i="11" s="1"/>
  <c r="R62" i="11" s="1"/>
  <c r="S62" i="11" s="1"/>
  <c r="T62" i="11" s="1"/>
  <c r="U62" i="11" s="1"/>
  <c r="AN61" i="11"/>
  <c r="AO61" i="11" s="1"/>
  <c r="AP61" i="11" s="1"/>
  <c r="AQ61" i="11" s="1"/>
  <c r="AR61" i="11" s="1"/>
  <c r="AS61" i="11" s="1"/>
  <c r="AT61" i="11" s="1"/>
  <c r="AU61" i="11" s="1"/>
  <c r="S61" i="11"/>
  <c r="T61" i="11" s="1"/>
  <c r="U61" i="11" s="1"/>
  <c r="N61" i="11"/>
  <c r="O61" i="11" s="1"/>
  <c r="P61" i="11" s="1"/>
  <c r="Q61" i="11" s="1"/>
  <c r="R61" i="11" s="1"/>
  <c r="AO60" i="11"/>
  <c r="AP60" i="11" s="1"/>
  <c r="AN60" i="11"/>
  <c r="S60" i="11"/>
  <c r="T60" i="11" s="1"/>
  <c r="N60" i="11"/>
  <c r="AN59" i="11"/>
  <c r="AO59" i="11" s="1"/>
  <c r="AP59" i="11" s="1"/>
  <c r="AQ59" i="11" s="1"/>
  <c r="AR59" i="11" s="1"/>
  <c r="AS59" i="11" s="1"/>
  <c r="AT59" i="11" s="1"/>
  <c r="AU59" i="11" s="1"/>
  <c r="O59" i="11"/>
  <c r="P59" i="11" s="1"/>
  <c r="Q59" i="11" s="1"/>
  <c r="R59" i="11" s="1"/>
  <c r="S59" i="11" s="1"/>
  <c r="T59" i="11" s="1"/>
  <c r="U59" i="11" s="1"/>
  <c r="N59" i="11"/>
  <c r="AN58" i="11"/>
  <c r="AO58" i="11" s="1"/>
  <c r="AP58" i="11" s="1"/>
  <c r="AQ58" i="11" s="1"/>
  <c r="AR58" i="11" s="1"/>
  <c r="AS58" i="11" s="1"/>
  <c r="AT58" i="11" s="1"/>
  <c r="AU58" i="11" s="1"/>
  <c r="P58" i="11"/>
  <c r="Q58" i="11" s="1"/>
  <c r="R58" i="11" s="1"/>
  <c r="S58" i="11" s="1"/>
  <c r="T58" i="11" s="1"/>
  <c r="U58" i="11" s="1"/>
  <c r="N58" i="11"/>
  <c r="O58" i="11" s="1"/>
  <c r="AN57" i="11"/>
  <c r="O57" i="11"/>
  <c r="N57" i="11"/>
  <c r="AN56" i="11"/>
  <c r="AO56" i="11" s="1"/>
  <c r="AP56" i="11" s="1"/>
  <c r="AQ56" i="11" s="1"/>
  <c r="AR56" i="11" s="1"/>
  <c r="AS56" i="11" s="1"/>
  <c r="AT56" i="11" s="1"/>
  <c r="AU56" i="11" s="1"/>
  <c r="P56" i="11"/>
  <c r="Q56" i="11" s="1"/>
  <c r="R56" i="11" s="1"/>
  <c r="S56" i="11" s="1"/>
  <c r="T56" i="11" s="1"/>
  <c r="U56" i="11" s="1"/>
  <c r="N56" i="11"/>
  <c r="O56" i="11" s="1"/>
  <c r="AN55" i="11"/>
  <c r="AO55" i="11" s="1"/>
  <c r="AP55" i="11" s="1"/>
  <c r="AQ55" i="11" s="1"/>
  <c r="AR55" i="11" s="1"/>
  <c r="AS55" i="11" s="1"/>
  <c r="AT55" i="11" s="1"/>
  <c r="AU55" i="11" s="1"/>
  <c r="N55" i="11"/>
  <c r="O55" i="11" s="1"/>
  <c r="P55" i="11" s="1"/>
  <c r="Q55" i="11" s="1"/>
  <c r="R55" i="11" s="1"/>
  <c r="S55" i="11" s="1"/>
  <c r="T55" i="11" s="1"/>
  <c r="U55" i="11" s="1"/>
  <c r="AN54" i="11"/>
  <c r="N54" i="11"/>
  <c r="O54" i="11" s="1"/>
  <c r="AO53" i="11"/>
  <c r="AP53" i="11" s="1"/>
  <c r="AQ53" i="11" s="1"/>
  <c r="AR53" i="11" s="1"/>
  <c r="AS53" i="11" s="1"/>
  <c r="AT53" i="11" s="1"/>
  <c r="AU53" i="11" s="1"/>
  <c r="AN53" i="11"/>
  <c r="Q53" i="11"/>
  <c r="R53" i="11" s="1"/>
  <c r="S53" i="11" s="1"/>
  <c r="T53" i="11" s="1"/>
  <c r="U53" i="11" s="1"/>
  <c r="N53" i="11"/>
  <c r="O53" i="11" s="1"/>
  <c r="P53" i="11" s="1"/>
  <c r="AN52" i="11"/>
  <c r="AO52" i="11" s="1"/>
  <c r="AP52" i="11" s="1"/>
  <c r="AQ52" i="11" s="1"/>
  <c r="AR52" i="11" s="1"/>
  <c r="AS52" i="11" s="1"/>
  <c r="AT52" i="11" s="1"/>
  <c r="AU52" i="11" s="1"/>
  <c r="Q52" i="11"/>
  <c r="R52" i="11" s="1"/>
  <c r="S52" i="11" s="1"/>
  <c r="T52" i="11" s="1"/>
  <c r="U52" i="11" s="1"/>
  <c r="O52" i="11"/>
  <c r="P52" i="11" s="1"/>
  <c r="N52" i="11"/>
  <c r="AO51" i="11"/>
  <c r="AN51" i="11"/>
  <c r="S51" i="11"/>
  <c r="T51" i="11" s="1"/>
  <c r="Q51" i="11"/>
  <c r="R51" i="11" s="1"/>
  <c r="N51" i="11"/>
  <c r="AN50" i="11"/>
  <c r="AO50" i="11" s="1"/>
  <c r="AP50" i="11" s="1"/>
  <c r="AQ50" i="11" s="1"/>
  <c r="AR50" i="11" s="1"/>
  <c r="AS50" i="11" s="1"/>
  <c r="AT50" i="11" s="1"/>
  <c r="AU50" i="11" s="1"/>
  <c r="S50" i="11"/>
  <c r="T50" i="11" s="1"/>
  <c r="U50" i="11" s="1"/>
  <c r="P50" i="11"/>
  <c r="Q50" i="11" s="1"/>
  <c r="R50" i="11" s="1"/>
  <c r="N50" i="11"/>
  <c r="O50" i="11" s="1"/>
  <c r="AN49" i="11"/>
  <c r="AO49" i="11" s="1"/>
  <c r="AP49" i="11" s="1"/>
  <c r="AQ49" i="11" s="1"/>
  <c r="AR49" i="11" s="1"/>
  <c r="AS49" i="11" s="1"/>
  <c r="AT49" i="11" s="1"/>
  <c r="AU49" i="11" s="1"/>
  <c r="S49" i="11"/>
  <c r="T49" i="11" s="1"/>
  <c r="U49" i="11" s="1"/>
  <c r="P49" i="11"/>
  <c r="Q49" i="11" s="1"/>
  <c r="R49" i="11" s="1"/>
  <c r="N49" i="11"/>
  <c r="O49" i="11" s="1"/>
  <c r="AN48" i="11"/>
  <c r="AO48" i="11" s="1"/>
  <c r="S48" i="11"/>
  <c r="N48" i="11"/>
  <c r="AN47" i="11"/>
  <c r="AO47" i="11" s="1"/>
  <c r="AP47" i="11" s="1"/>
  <c r="AQ47" i="11" s="1"/>
  <c r="AR47" i="11" s="1"/>
  <c r="AS47" i="11" s="1"/>
  <c r="AT47" i="11" s="1"/>
  <c r="AU47" i="11" s="1"/>
  <c r="O47" i="11"/>
  <c r="P47" i="11" s="1"/>
  <c r="Q47" i="11" s="1"/>
  <c r="R47" i="11" s="1"/>
  <c r="S47" i="11" s="1"/>
  <c r="T47" i="11" s="1"/>
  <c r="U47" i="11" s="1"/>
  <c r="N47" i="11"/>
  <c r="AN46" i="11"/>
  <c r="AO46" i="11" s="1"/>
  <c r="AP46" i="11" s="1"/>
  <c r="AQ46" i="11" s="1"/>
  <c r="AR46" i="11" s="1"/>
  <c r="AS46" i="11" s="1"/>
  <c r="AT46" i="11" s="1"/>
  <c r="AU46" i="11" s="1"/>
  <c r="O46" i="11"/>
  <c r="P46" i="11" s="1"/>
  <c r="Q46" i="11" s="1"/>
  <c r="R46" i="11" s="1"/>
  <c r="S46" i="11" s="1"/>
  <c r="T46" i="11" s="1"/>
  <c r="U46" i="11" s="1"/>
  <c r="N46" i="11"/>
  <c r="AN45" i="11"/>
  <c r="AZ46" i="11" s="1"/>
  <c r="O45" i="11"/>
  <c r="N45" i="11"/>
  <c r="AB46" i="11" s="1"/>
  <c r="AN44" i="11"/>
  <c r="AO44" i="11" s="1"/>
  <c r="AP44" i="11" s="1"/>
  <c r="AQ44" i="11" s="1"/>
  <c r="AR44" i="11" s="1"/>
  <c r="AS44" i="11" s="1"/>
  <c r="AT44" i="11" s="1"/>
  <c r="AU44" i="11" s="1"/>
  <c r="N44" i="11"/>
  <c r="O44" i="11" s="1"/>
  <c r="P44" i="11" s="1"/>
  <c r="Q44" i="11" s="1"/>
  <c r="R44" i="11" s="1"/>
  <c r="S44" i="11" s="1"/>
  <c r="T44" i="11" s="1"/>
  <c r="U44" i="11" s="1"/>
  <c r="AO43" i="11"/>
  <c r="AP43" i="11" s="1"/>
  <c r="AQ43" i="11" s="1"/>
  <c r="AR43" i="11" s="1"/>
  <c r="AS43" i="11" s="1"/>
  <c r="AT43" i="11" s="1"/>
  <c r="AU43" i="11" s="1"/>
  <c r="AN43" i="11"/>
  <c r="N43" i="11"/>
  <c r="O43" i="11" s="1"/>
  <c r="P43" i="11" s="1"/>
  <c r="Q43" i="11" s="1"/>
  <c r="R43" i="11" s="1"/>
  <c r="S43" i="11" s="1"/>
  <c r="T43" i="11" s="1"/>
  <c r="U43" i="11" s="1"/>
  <c r="AZ42" i="11"/>
  <c r="AO42" i="11"/>
  <c r="AN42" i="11"/>
  <c r="P42" i="11"/>
  <c r="Q42" i="11" s="1"/>
  <c r="O42" i="11"/>
  <c r="AC42" i="11" s="1"/>
  <c r="N42" i="11"/>
  <c r="AN41" i="11"/>
  <c r="AO41" i="11" s="1"/>
  <c r="AP41" i="11" s="1"/>
  <c r="AQ41" i="11" s="1"/>
  <c r="AR41" i="11" s="1"/>
  <c r="AS41" i="11" s="1"/>
  <c r="AT41" i="11" s="1"/>
  <c r="AU41" i="11" s="1"/>
  <c r="O41" i="11"/>
  <c r="P41" i="11" s="1"/>
  <c r="Q41" i="11" s="1"/>
  <c r="R41" i="11" s="1"/>
  <c r="S41" i="11" s="1"/>
  <c r="T41" i="11" s="1"/>
  <c r="U41" i="11" s="1"/>
  <c r="N41" i="11"/>
  <c r="AN40" i="11"/>
  <c r="AO40" i="11" s="1"/>
  <c r="AP40" i="11" s="1"/>
  <c r="AQ40" i="11" s="1"/>
  <c r="AR40" i="11" s="1"/>
  <c r="AS40" i="11" s="1"/>
  <c r="AT40" i="11" s="1"/>
  <c r="AU40" i="11" s="1"/>
  <c r="N40" i="11"/>
  <c r="O40" i="11" s="1"/>
  <c r="P40" i="11" s="1"/>
  <c r="Q40" i="11" s="1"/>
  <c r="R40" i="11" s="1"/>
  <c r="S40" i="11" s="1"/>
  <c r="T40" i="11" s="1"/>
  <c r="U40" i="11" s="1"/>
  <c r="AN39" i="11"/>
  <c r="AZ39" i="11" s="1"/>
  <c r="N39" i="11"/>
  <c r="AB40" i="11" s="1"/>
  <c r="AN38" i="11"/>
  <c r="AO38" i="11" s="1"/>
  <c r="AP38" i="11" s="1"/>
  <c r="AQ38" i="11" s="1"/>
  <c r="AR38" i="11" s="1"/>
  <c r="AS38" i="11" s="1"/>
  <c r="AT38" i="11" s="1"/>
  <c r="AU38" i="11" s="1"/>
  <c r="Q38" i="11"/>
  <c r="R38" i="11" s="1"/>
  <c r="S38" i="11" s="1"/>
  <c r="T38" i="11" s="1"/>
  <c r="U38" i="11" s="1"/>
  <c r="N38" i="11"/>
  <c r="O38" i="11" s="1"/>
  <c r="P38" i="11" s="1"/>
  <c r="AN37" i="11"/>
  <c r="AO37" i="11" s="1"/>
  <c r="AP37" i="11" s="1"/>
  <c r="AQ37" i="11" s="1"/>
  <c r="AR37" i="11" s="1"/>
  <c r="AS37" i="11" s="1"/>
  <c r="AT37" i="11" s="1"/>
  <c r="AU37" i="11" s="1"/>
  <c r="Q37" i="11"/>
  <c r="R37" i="11" s="1"/>
  <c r="S37" i="11" s="1"/>
  <c r="T37" i="11" s="1"/>
  <c r="U37" i="11" s="1"/>
  <c r="N37" i="11"/>
  <c r="O37" i="11" s="1"/>
  <c r="P37" i="11" s="1"/>
  <c r="AO36" i="11"/>
  <c r="AP36" i="11" s="1"/>
  <c r="AQ36" i="11" s="1"/>
  <c r="AR36" i="11" s="1"/>
  <c r="AS36" i="11" s="1"/>
  <c r="AN36" i="11"/>
  <c r="Q36" i="11"/>
  <c r="R36" i="11" s="1"/>
  <c r="S36" i="11" s="1"/>
  <c r="T36" i="11" s="1"/>
  <c r="U36" i="11" s="1"/>
  <c r="N36" i="11"/>
  <c r="AB37" i="11" s="1"/>
  <c r="AN35" i="11"/>
  <c r="AO35" i="11" s="1"/>
  <c r="AP35" i="11" s="1"/>
  <c r="AQ35" i="11" s="1"/>
  <c r="AR35" i="11" s="1"/>
  <c r="AS35" i="11" s="1"/>
  <c r="AT35" i="11" s="1"/>
  <c r="AU35" i="11" s="1"/>
  <c r="N35" i="11"/>
  <c r="O35" i="11" s="1"/>
  <c r="P35" i="11" s="1"/>
  <c r="Q35" i="11" s="1"/>
  <c r="R35" i="11" s="1"/>
  <c r="S35" i="11" s="1"/>
  <c r="T35" i="11" s="1"/>
  <c r="U35" i="11" s="1"/>
  <c r="AO34" i="11"/>
  <c r="AP34" i="11" s="1"/>
  <c r="AQ34" i="11" s="1"/>
  <c r="AR34" i="11" s="1"/>
  <c r="AS34" i="11" s="1"/>
  <c r="AT34" i="11" s="1"/>
  <c r="AU34" i="11" s="1"/>
  <c r="AN34" i="11"/>
  <c r="N34" i="11"/>
  <c r="O34" i="11" s="1"/>
  <c r="P34" i="11" s="1"/>
  <c r="Q34" i="11" s="1"/>
  <c r="R34" i="11" s="1"/>
  <c r="S34" i="11" s="1"/>
  <c r="T34" i="11" s="1"/>
  <c r="U34" i="11" s="1"/>
  <c r="AO33" i="11"/>
  <c r="AP33" i="11" s="1"/>
  <c r="AQ33" i="11" s="1"/>
  <c r="AR33" i="11" s="1"/>
  <c r="AN33" i="11"/>
  <c r="N33" i="11"/>
  <c r="AB34" i="11" s="1"/>
  <c r="AN32" i="11"/>
  <c r="AO32" i="11" s="1"/>
  <c r="AP32" i="11" s="1"/>
  <c r="AQ32" i="11" s="1"/>
  <c r="AR32" i="11" s="1"/>
  <c r="AS32" i="11" s="1"/>
  <c r="AT32" i="11" s="1"/>
  <c r="AU32" i="11" s="1"/>
  <c r="O32" i="11"/>
  <c r="P32" i="11" s="1"/>
  <c r="Q32" i="11" s="1"/>
  <c r="R32" i="11" s="1"/>
  <c r="S32" i="11" s="1"/>
  <c r="T32" i="11" s="1"/>
  <c r="U32" i="11" s="1"/>
  <c r="N32" i="11"/>
  <c r="AN31" i="11"/>
  <c r="AO31" i="11" s="1"/>
  <c r="AP31" i="11" s="1"/>
  <c r="AQ31" i="11" s="1"/>
  <c r="AR31" i="11" s="1"/>
  <c r="AS31" i="11" s="1"/>
  <c r="AT31" i="11" s="1"/>
  <c r="AU31" i="11" s="1"/>
  <c r="N31" i="11"/>
  <c r="O31" i="11" s="1"/>
  <c r="P31" i="11" s="1"/>
  <c r="Q31" i="11" s="1"/>
  <c r="R31" i="11" s="1"/>
  <c r="S31" i="11" s="1"/>
  <c r="T31" i="11" s="1"/>
  <c r="U31" i="11" s="1"/>
  <c r="AO30" i="11"/>
  <c r="AP30" i="11" s="1"/>
  <c r="AQ30" i="11" s="1"/>
  <c r="AR30" i="11" s="1"/>
  <c r="AS30" i="11" s="1"/>
  <c r="AN30" i="11"/>
  <c r="N30" i="11"/>
  <c r="AQ29" i="11"/>
  <c r="AR29" i="11" s="1"/>
  <c r="AS29" i="11" s="1"/>
  <c r="AT29" i="11" s="1"/>
  <c r="AU29" i="11" s="1"/>
  <c r="AO29" i="11"/>
  <c r="AP29" i="11" s="1"/>
  <c r="AN29" i="11"/>
  <c r="N29" i="11"/>
  <c r="O29" i="11" s="1"/>
  <c r="P29" i="11" s="1"/>
  <c r="Q29" i="11" s="1"/>
  <c r="R29" i="11" s="1"/>
  <c r="S29" i="11" s="1"/>
  <c r="T29" i="11" s="1"/>
  <c r="U29" i="11" s="1"/>
  <c r="AN28" i="11"/>
  <c r="AO28" i="11" s="1"/>
  <c r="AP28" i="11" s="1"/>
  <c r="AQ28" i="11" s="1"/>
  <c r="AR28" i="11" s="1"/>
  <c r="AS28" i="11" s="1"/>
  <c r="AT28" i="11" s="1"/>
  <c r="AU28" i="11" s="1"/>
  <c r="O28" i="11"/>
  <c r="P28" i="11" s="1"/>
  <c r="Q28" i="11" s="1"/>
  <c r="R28" i="11" s="1"/>
  <c r="S28" i="11" s="1"/>
  <c r="T28" i="11" s="1"/>
  <c r="U28" i="11" s="1"/>
  <c r="N28" i="11"/>
  <c r="AN27" i="11"/>
  <c r="O27" i="11"/>
  <c r="P27" i="11" s="1"/>
  <c r="Q27" i="11" s="1"/>
  <c r="N27" i="11"/>
  <c r="AN26" i="11"/>
  <c r="AO26" i="11" s="1"/>
  <c r="AP26" i="11" s="1"/>
  <c r="AQ26" i="11" s="1"/>
  <c r="AR26" i="11" s="1"/>
  <c r="AS26" i="11" s="1"/>
  <c r="AT26" i="11" s="1"/>
  <c r="AU26" i="11" s="1"/>
  <c r="N26" i="11"/>
  <c r="O26" i="11" s="1"/>
  <c r="P26" i="11" s="1"/>
  <c r="Q26" i="11" s="1"/>
  <c r="R26" i="11" s="1"/>
  <c r="S26" i="11" s="1"/>
  <c r="T26" i="11" s="1"/>
  <c r="U26" i="11" s="1"/>
  <c r="AN25" i="11"/>
  <c r="AO25" i="11" s="1"/>
  <c r="AP25" i="11" s="1"/>
  <c r="AQ25" i="11" s="1"/>
  <c r="AR25" i="11" s="1"/>
  <c r="AS25" i="11" s="1"/>
  <c r="AT25" i="11" s="1"/>
  <c r="AU25" i="11" s="1"/>
  <c r="N25" i="11"/>
  <c r="O25" i="11" s="1"/>
  <c r="P25" i="11" s="1"/>
  <c r="Q25" i="11" s="1"/>
  <c r="R25" i="11" s="1"/>
  <c r="S25" i="11" s="1"/>
  <c r="T25" i="11" s="1"/>
  <c r="U25" i="11" s="1"/>
  <c r="AN24" i="11"/>
  <c r="N24" i="11"/>
  <c r="O24" i="11" s="1"/>
  <c r="P24" i="11" s="1"/>
  <c r="AN23" i="11"/>
  <c r="AO23" i="11" s="1"/>
  <c r="AP23" i="11" s="1"/>
  <c r="AQ23" i="11" s="1"/>
  <c r="AR23" i="11" s="1"/>
  <c r="AS23" i="11" s="1"/>
  <c r="AT23" i="11" s="1"/>
  <c r="AU23" i="11" s="1"/>
  <c r="O23" i="11"/>
  <c r="P23" i="11" s="1"/>
  <c r="Q23" i="11" s="1"/>
  <c r="R23" i="11" s="1"/>
  <c r="S23" i="11" s="1"/>
  <c r="T23" i="11" s="1"/>
  <c r="U23" i="11" s="1"/>
  <c r="N23" i="11"/>
  <c r="AN22" i="11"/>
  <c r="AO22" i="11" s="1"/>
  <c r="AP22" i="11" s="1"/>
  <c r="AQ22" i="11" s="1"/>
  <c r="AR22" i="11" s="1"/>
  <c r="AS22" i="11" s="1"/>
  <c r="AT22" i="11" s="1"/>
  <c r="AU22" i="11" s="1"/>
  <c r="O22" i="11"/>
  <c r="P22" i="11" s="1"/>
  <c r="Q22" i="11" s="1"/>
  <c r="R22" i="11" s="1"/>
  <c r="S22" i="11" s="1"/>
  <c r="T22" i="11" s="1"/>
  <c r="U22" i="11" s="1"/>
  <c r="N22" i="11"/>
  <c r="AN21" i="11"/>
  <c r="N21" i="11"/>
  <c r="AB22" i="11" s="1"/>
  <c r="AN20" i="11"/>
  <c r="AO20" i="11" s="1"/>
  <c r="AP20" i="11" s="1"/>
  <c r="AQ20" i="11" s="1"/>
  <c r="AR20" i="11" s="1"/>
  <c r="AS20" i="11" s="1"/>
  <c r="AT20" i="11" s="1"/>
  <c r="AU20" i="11" s="1"/>
  <c r="Q20" i="11"/>
  <c r="R20" i="11" s="1"/>
  <c r="S20" i="11" s="1"/>
  <c r="T20" i="11" s="1"/>
  <c r="U20" i="11" s="1"/>
  <c r="N20" i="11"/>
  <c r="O20" i="11" s="1"/>
  <c r="P20" i="11" s="1"/>
  <c r="AN19" i="11"/>
  <c r="AO19" i="11" s="1"/>
  <c r="AP19" i="11" s="1"/>
  <c r="AQ19" i="11" s="1"/>
  <c r="AR19" i="11" s="1"/>
  <c r="AS19" i="11" s="1"/>
  <c r="AT19" i="11" s="1"/>
  <c r="AU19" i="11" s="1"/>
  <c r="Q19" i="11"/>
  <c r="R19" i="11" s="1"/>
  <c r="S19" i="11" s="1"/>
  <c r="T19" i="11" s="1"/>
  <c r="U19" i="11" s="1"/>
  <c r="N19" i="11"/>
  <c r="O19" i="11" s="1"/>
  <c r="P19" i="11" s="1"/>
  <c r="AO18" i="11"/>
  <c r="AP18" i="11" s="1"/>
  <c r="AN18" i="11"/>
  <c r="Q18" i="11"/>
  <c r="N18" i="11"/>
  <c r="AO17" i="11"/>
  <c r="AP17" i="11" s="1"/>
  <c r="AQ17" i="11" s="1"/>
  <c r="AR17" i="11" s="1"/>
  <c r="AS17" i="11" s="1"/>
  <c r="AT17" i="11" s="1"/>
  <c r="AU17" i="11" s="1"/>
  <c r="AN17" i="11"/>
  <c r="N17" i="11"/>
  <c r="O17" i="11" s="1"/>
  <c r="P17" i="11" s="1"/>
  <c r="Q17" i="11" s="1"/>
  <c r="R17" i="11" s="1"/>
  <c r="S17" i="11" s="1"/>
  <c r="T17" i="11" s="1"/>
  <c r="U17" i="11" s="1"/>
  <c r="AN16" i="11"/>
  <c r="AO16" i="11" s="1"/>
  <c r="AP16" i="11" s="1"/>
  <c r="AQ16" i="11" s="1"/>
  <c r="AR16" i="11" s="1"/>
  <c r="AS16" i="11" s="1"/>
  <c r="AT16" i="11" s="1"/>
  <c r="AU16" i="11" s="1"/>
  <c r="AK16" i="11"/>
  <c r="N16" i="11"/>
  <c r="AN15" i="11"/>
  <c r="AK15" i="11"/>
  <c r="N15" i="11"/>
  <c r="AB15" i="11" s="1"/>
  <c r="AN14" i="11"/>
  <c r="AO14" i="11" s="1"/>
  <c r="AP14" i="11" s="1"/>
  <c r="AQ14" i="11" s="1"/>
  <c r="AR14" i="11" s="1"/>
  <c r="AS14" i="11" s="1"/>
  <c r="AT14" i="11" s="1"/>
  <c r="AU14" i="11" s="1"/>
  <c r="N14" i="11"/>
  <c r="O14" i="11" s="1"/>
  <c r="P14" i="11" s="1"/>
  <c r="Q14" i="11" s="1"/>
  <c r="R14" i="11" s="1"/>
  <c r="S14" i="11" s="1"/>
  <c r="T14" i="11" s="1"/>
  <c r="U14" i="11" s="1"/>
  <c r="AO13" i="11"/>
  <c r="AP13" i="11" s="1"/>
  <c r="AQ13" i="11" s="1"/>
  <c r="AR13" i="11" s="1"/>
  <c r="AS13" i="11" s="1"/>
  <c r="AT13" i="11" s="1"/>
  <c r="AU13" i="11" s="1"/>
  <c r="AN13" i="11"/>
  <c r="N13" i="11"/>
  <c r="O13" i="11" s="1"/>
  <c r="P13" i="11" s="1"/>
  <c r="Q13" i="11" s="1"/>
  <c r="R13" i="11" s="1"/>
  <c r="S13" i="11" s="1"/>
  <c r="T13" i="11" s="1"/>
  <c r="U13" i="11" s="1"/>
  <c r="AO12" i="11"/>
  <c r="AP12" i="11" s="1"/>
  <c r="AN12" i="11"/>
  <c r="AY13" i="11" s="1"/>
  <c r="N12" i="11"/>
  <c r="AN11" i="11"/>
  <c r="AO11" i="11" s="1"/>
  <c r="AP11" i="11" s="1"/>
  <c r="AQ11" i="11" s="1"/>
  <c r="AR11" i="11" s="1"/>
  <c r="AS11" i="11" s="1"/>
  <c r="AT11" i="11" s="1"/>
  <c r="AU11" i="11" s="1"/>
  <c r="O11" i="11"/>
  <c r="P11" i="11" s="1"/>
  <c r="Q11" i="11" s="1"/>
  <c r="R11" i="11" s="1"/>
  <c r="S11" i="11" s="1"/>
  <c r="T11" i="11" s="1"/>
  <c r="U11" i="11" s="1"/>
  <c r="N11" i="11"/>
  <c r="AN10" i="11"/>
  <c r="AO10" i="11" s="1"/>
  <c r="AP10" i="11" s="1"/>
  <c r="AQ10" i="11" s="1"/>
  <c r="AR10" i="11" s="1"/>
  <c r="AS10" i="11" s="1"/>
  <c r="AT10" i="11" s="1"/>
  <c r="AU10" i="11" s="1"/>
  <c r="O10" i="11"/>
  <c r="P10" i="11" s="1"/>
  <c r="Q10" i="11" s="1"/>
  <c r="R10" i="11" s="1"/>
  <c r="S10" i="11" s="1"/>
  <c r="T10" i="11" s="1"/>
  <c r="U10" i="11" s="1"/>
  <c r="N10" i="11"/>
  <c r="AN9" i="11"/>
  <c r="AY10" i="11" s="1"/>
  <c r="O9" i="11"/>
  <c r="AC10" i="11" s="1"/>
  <c r="N9" i="11"/>
  <c r="AB10" i="11" s="1"/>
  <c r="AN8" i="11"/>
  <c r="AO8" i="11" s="1"/>
  <c r="AP8" i="11" s="1"/>
  <c r="AQ8" i="11" s="1"/>
  <c r="AR8" i="11" s="1"/>
  <c r="AS8" i="11" s="1"/>
  <c r="AT8" i="11" s="1"/>
  <c r="AU8" i="11" s="1"/>
  <c r="Q8" i="11"/>
  <c r="R8" i="11" s="1"/>
  <c r="S8" i="11" s="1"/>
  <c r="T8" i="11" s="1"/>
  <c r="U8" i="11" s="1"/>
  <c r="N8" i="11"/>
  <c r="O8" i="11" s="1"/>
  <c r="P8" i="11" s="1"/>
  <c r="AN7" i="11"/>
  <c r="AO7" i="11" s="1"/>
  <c r="AP7" i="11" s="1"/>
  <c r="AQ7" i="11" s="1"/>
  <c r="AR7" i="11" s="1"/>
  <c r="AS7" i="11" s="1"/>
  <c r="AT7" i="11" s="1"/>
  <c r="AU7" i="11" s="1"/>
  <c r="Q7" i="11"/>
  <c r="R7" i="11" s="1"/>
  <c r="S7" i="11" s="1"/>
  <c r="T7" i="11" s="1"/>
  <c r="U7" i="11" s="1"/>
  <c r="O7" i="11"/>
  <c r="P7" i="11" s="1"/>
  <c r="N7" i="11"/>
  <c r="AN6" i="11"/>
  <c r="Q6" i="11"/>
  <c r="R6" i="11" s="1"/>
  <c r="N6" i="11"/>
  <c r="AN5" i="11"/>
  <c r="AO5" i="11" s="1"/>
  <c r="AP5" i="11" s="1"/>
  <c r="AQ5" i="11" s="1"/>
  <c r="AR5" i="11" s="1"/>
  <c r="AS5" i="11" s="1"/>
  <c r="AT5" i="11" s="1"/>
  <c r="AU5" i="11" s="1"/>
  <c r="Q5" i="11"/>
  <c r="R5" i="11" s="1"/>
  <c r="S5" i="11" s="1"/>
  <c r="T5" i="11" s="1"/>
  <c r="U5" i="11" s="1"/>
  <c r="O5" i="11"/>
  <c r="P5" i="11" s="1"/>
  <c r="N5" i="11"/>
  <c r="AN4" i="11"/>
  <c r="AO4" i="11" s="1"/>
  <c r="AP4" i="11" s="1"/>
  <c r="AQ4" i="11" s="1"/>
  <c r="AR4" i="11" s="1"/>
  <c r="AS4" i="11" s="1"/>
  <c r="AT4" i="11" s="1"/>
  <c r="AU4" i="11" s="1"/>
  <c r="Q4" i="11"/>
  <c r="R4" i="11" s="1"/>
  <c r="S4" i="11" s="1"/>
  <c r="T4" i="11" s="1"/>
  <c r="U4" i="11" s="1"/>
  <c r="O4" i="11"/>
  <c r="P4" i="11" s="1"/>
  <c r="N4" i="11"/>
  <c r="AN3" i="11"/>
  <c r="Q3" i="11"/>
  <c r="R3" i="11" s="1"/>
  <c r="O3" i="11"/>
  <c r="N3" i="11"/>
  <c r="AC54" i="11" l="1"/>
  <c r="AY7" i="11"/>
  <c r="AO9" i="11"/>
  <c r="AZ9" i="11" s="1"/>
  <c r="AY16" i="11"/>
  <c r="AB19" i="11"/>
  <c r="O21" i="11"/>
  <c r="P21" i="11" s="1"/>
  <c r="AY28" i="11"/>
  <c r="O36" i="11"/>
  <c r="P36" i="11" s="1"/>
  <c r="AD37" i="11" s="1"/>
  <c r="AO39" i="11"/>
  <c r="AD99" i="11"/>
  <c r="AB13" i="11"/>
  <c r="AB16" i="11"/>
  <c r="AY22" i="11"/>
  <c r="AZ45" i="11"/>
  <c r="AZ52" i="11"/>
  <c r="AB100" i="11"/>
  <c r="AY120" i="11"/>
  <c r="AC3" i="11"/>
  <c r="AG49" i="11"/>
  <c r="AY19" i="11"/>
  <c r="AY31" i="11"/>
  <c r="AY37" i="11"/>
  <c r="AC43" i="11"/>
  <c r="AY46" i="11"/>
  <c r="AO45" i="11"/>
  <c r="BA45" i="11" s="1"/>
  <c r="AY64" i="11"/>
  <c r="AO63" i="11"/>
  <c r="BB66" i="11"/>
  <c r="AB70" i="11"/>
  <c r="O69" i="11"/>
  <c r="P69" i="11" s="1"/>
  <c r="AZ106" i="11"/>
  <c r="AP105" i="11"/>
  <c r="AQ105" i="11" s="1"/>
  <c r="AC112" i="11"/>
  <c r="P111" i="11"/>
  <c r="AB120" i="11"/>
  <c r="AB49" i="11"/>
  <c r="O48" i="11"/>
  <c r="AC55" i="11"/>
  <c r="P54" i="11"/>
  <c r="AC58" i="11"/>
  <c r="P57" i="11"/>
  <c r="AD58" i="11" s="1"/>
  <c r="AY70" i="11"/>
  <c r="AO69" i="11"/>
  <c r="AP81" i="11"/>
  <c r="BA81" i="11" s="1"/>
  <c r="AZ81" i="11"/>
  <c r="AB85" i="11"/>
  <c r="O84" i="11"/>
  <c r="AZ103" i="11"/>
  <c r="AP102" i="11"/>
  <c r="AC109" i="11"/>
  <c r="P108" i="11"/>
  <c r="AY4" i="11"/>
  <c r="AY3" i="11"/>
  <c r="O18" i="11"/>
  <c r="P18" i="11" s="1"/>
  <c r="AO27" i="11"/>
  <c r="AP27" i="11" s="1"/>
  <c r="AQ27" i="11" s="1"/>
  <c r="AR27" i="11" s="1"/>
  <c r="AB31" i="11"/>
  <c r="O33" i="11"/>
  <c r="P33" i="11" s="1"/>
  <c r="Q33" i="11" s="1"/>
  <c r="AP48" i="11"/>
  <c r="AZ48" i="11"/>
  <c r="AY58" i="11"/>
  <c r="AO57" i="11"/>
  <c r="AZ58" i="11" s="1"/>
  <c r="AB61" i="11"/>
  <c r="O60" i="11"/>
  <c r="P60" i="11" s="1"/>
  <c r="AY73" i="11"/>
  <c r="AO72" i="11"/>
  <c r="AB97" i="11"/>
  <c r="O96" i="11"/>
  <c r="AC106" i="11"/>
  <c r="P105" i="11"/>
  <c r="AZ112" i="11"/>
  <c r="AP111" i="11"/>
  <c r="AS123" i="11"/>
  <c r="BD123" i="11" s="1"/>
  <c r="BC123" i="11"/>
  <c r="AB7" i="11"/>
  <c r="AO6" i="11"/>
  <c r="AZ7" i="11" s="1"/>
  <c r="O12" i="11"/>
  <c r="P12" i="11" s="1"/>
  <c r="Q12" i="11" s="1"/>
  <c r="O15" i="11"/>
  <c r="AY25" i="11"/>
  <c r="O39" i="11"/>
  <c r="P39" i="11" s="1"/>
  <c r="Q39" i="11" s="1"/>
  <c r="AB4" i="11"/>
  <c r="AO3" i="11"/>
  <c r="AZ4" i="11" s="1"/>
  <c r="O6" i="11"/>
  <c r="AC7" i="11" s="1"/>
  <c r="AE19" i="11"/>
  <c r="AO21" i="11"/>
  <c r="AP21" i="11" s="1"/>
  <c r="BA22" i="11" s="1"/>
  <c r="AO24" i="11"/>
  <c r="AP24" i="11" s="1"/>
  <c r="AQ24" i="11" s="1"/>
  <c r="AR24" i="11" s="1"/>
  <c r="AS24" i="11" s="1"/>
  <c r="AB28" i="11"/>
  <c r="O30" i="11"/>
  <c r="P30" i="11" s="1"/>
  <c r="AY34" i="11"/>
  <c r="AY40" i="11"/>
  <c r="AZ40" i="11"/>
  <c r="AB43" i="11"/>
  <c r="AY43" i="11"/>
  <c r="AZ43" i="11"/>
  <c r="AC46" i="11"/>
  <c r="P45" i="11"/>
  <c r="AD46" i="11" s="1"/>
  <c r="AB52" i="11"/>
  <c r="O51" i="11"/>
  <c r="AG51" i="11"/>
  <c r="AY55" i="11"/>
  <c r="AO54" i="11"/>
  <c r="AZ55" i="11" s="1"/>
  <c r="P63" i="11"/>
  <c r="AC63" i="11"/>
  <c r="AY76" i="11"/>
  <c r="AO75" i="11"/>
  <c r="AZ76" i="11" s="1"/>
  <c r="AC103" i="11"/>
  <c r="P102" i="11"/>
  <c r="AZ109" i="11"/>
  <c r="AP108" i="11"/>
  <c r="AQ108" i="11" s="1"/>
  <c r="AC115" i="11"/>
  <c r="P114" i="11"/>
  <c r="O148" i="11"/>
  <c r="P148" i="11" s="1"/>
  <c r="Q148" i="11" s="1"/>
  <c r="R148" i="11" s="1"/>
  <c r="S148" i="11" s="1"/>
  <c r="T148" i="11" s="1"/>
  <c r="U148" i="11" s="1"/>
  <c r="AB147" i="11"/>
  <c r="AY49" i="11"/>
  <c r="AE51" i="11"/>
  <c r="AB58" i="11"/>
  <c r="AY67" i="11"/>
  <c r="AY79" i="11"/>
  <c r="AB82" i="11"/>
  <c r="AY88" i="11"/>
  <c r="AY91" i="11"/>
  <c r="AB94" i="11"/>
  <c r="AY100" i="11"/>
  <c r="AB148" i="11"/>
  <c r="AB79" i="11"/>
  <c r="AB91" i="11"/>
  <c r="AE121" i="11"/>
  <c r="AY151" i="11"/>
  <c r="AY52" i="11"/>
  <c r="AB55" i="11"/>
  <c r="AY61" i="11"/>
  <c r="AB64" i="11"/>
  <c r="O78" i="11"/>
  <c r="AY82" i="11"/>
  <c r="AY85" i="11"/>
  <c r="AB88" i="11"/>
  <c r="AZ87" i="11"/>
  <c r="O90" i="11"/>
  <c r="AY93" i="11"/>
  <c r="AY97" i="11"/>
  <c r="AB103" i="11"/>
  <c r="AY103" i="11"/>
  <c r="AB106" i="11"/>
  <c r="AY106" i="11"/>
  <c r="AB109" i="11"/>
  <c r="AY109" i="11"/>
  <c r="AB112" i="11"/>
  <c r="AY112" i="11"/>
  <c r="AB115" i="11"/>
  <c r="R120" i="11"/>
  <c r="S120" i="11" s="1"/>
  <c r="BB124" i="11"/>
  <c r="AY150" i="11"/>
  <c r="AY154" i="11"/>
  <c r="AC64" i="13"/>
  <c r="AC63" i="13"/>
  <c r="AD30" i="13"/>
  <c r="R30" i="13"/>
  <c r="S30" i="13" s="1"/>
  <c r="AD31" i="13"/>
  <c r="S24" i="13"/>
  <c r="AD25" i="13"/>
  <c r="AD24" i="13"/>
  <c r="S54" i="13"/>
  <c r="AE55" i="13"/>
  <c r="AE54" i="13"/>
  <c r="R57" i="13"/>
  <c r="AD58" i="13"/>
  <c r="AD57" i="13"/>
  <c r="AF52" i="13"/>
  <c r="AF51" i="13"/>
  <c r="R60" i="13"/>
  <c r="AD60" i="13"/>
  <c r="AD61" i="13"/>
  <c r="S48" i="13"/>
  <c r="AE49" i="13"/>
  <c r="AE48" i="13"/>
  <c r="AF46" i="13"/>
  <c r="AF45" i="13"/>
  <c r="R42" i="13"/>
  <c r="AD43" i="13"/>
  <c r="AD42" i="13"/>
  <c r="Q40" i="13"/>
  <c r="AC39" i="13"/>
  <c r="AC40" i="13"/>
  <c r="S39" i="13"/>
  <c r="AD34" i="13"/>
  <c r="AD33" i="13"/>
  <c r="R33" i="13"/>
  <c r="AD27" i="13"/>
  <c r="AD28" i="13"/>
  <c r="AD21" i="13"/>
  <c r="R21" i="13"/>
  <c r="S21" i="13" s="1"/>
  <c r="AD22" i="13"/>
  <c r="AD19" i="13"/>
  <c r="AD18" i="13"/>
  <c r="R18" i="13"/>
  <c r="AD16" i="13"/>
  <c r="R15" i="13"/>
  <c r="AD15" i="13"/>
  <c r="AD10" i="13"/>
  <c r="R10" i="13"/>
  <c r="AD9" i="13"/>
  <c r="AD6" i="13"/>
  <c r="R7" i="13"/>
  <c r="AD7" i="13"/>
  <c r="AF4" i="13"/>
  <c r="AF3" i="13"/>
  <c r="AQ12" i="11"/>
  <c r="BA13" i="11"/>
  <c r="BA12" i="11"/>
  <c r="AT24" i="11"/>
  <c r="BD25" i="11"/>
  <c r="BD24" i="11"/>
  <c r="AF4" i="11"/>
  <c r="AF3" i="11"/>
  <c r="S3" i="11"/>
  <c r="BA19" i="11"/>
  <c r="BA18" i="11"/>
  <c r="AQ18" i="11"/>
  <c r="Q21" i="11"/>
  <c r="AD22" i="11"/>
  <c r="AD21" i="11"/>
  <c r="AD19" i="11"/>
  <c r="AD18" i="11"/>
  <c r="AT30" i="11"/>
  <c r="BD31" i="11"/>
  <c r="BD30" i="11"/>
  <c r="R33" i="11"/>
  <c r="AE34" i="11"/>
  <c r="AE33" i="11"/>
  <c r="AT36" i="11"/>
  <c r="BD37" i="11"/>
  <c r="BD36" i="11"/>
  <c r="R39" i="11"/>
  <c r="AE40" i="11"/>
  <c r="AE39" i="11"/>
  <c r="AQ21" i="11"/>
  <c r="AI37" i="11"/>
  <c r="AI36" i="11"/>
  <c r="S6" i="11"/>
  <c r="AF7" i="11"/>
  <c r="AF6" i="11"/>
  <c r="R27" i="11"/>
  <c r="AE28" i="11"/>
  <c r="AE27" i="11"/>
  <c r="AC4" i="11"/>
  <c r="AC6" i="11"/>
  <c r="AC9" i="11"/>
  <c r="AZ10" i="11"/>
  <c r="AZ12" i="11"/>
  <c r="AZ13" i="11"/>
  <c r="AY15" i="11"/>
  <c r="AE18" i="11"/>
  <c r="P3" i="11"/>
  <c r="AP3" i="11"/>
  <c r="P6" i="11"/>
  <c r="AP6" i="11"/>
  <c r="P9" i="11"/>
  <c r="AP9" i="11"/>
  <c r="P15" i="11"/>
  <c r="AO15" i="11"/>
  <c r="O16" i="11"/>
  <c r="P16" i="11" s="1"/>
  <c r="Q16" i="11" s="1"/>
  <c r="R16" i="11" s="1"/>
  <c r="S16" i="11" s="1"/>
  <c r="T16" i="11" s="1"/>
  <c r="U16" i="11" s="1"/>
  <c r="R18" i="11"/>
  <c r="AB18" i="11"/>
  <c r="AY18" i="11"/>
  <c r="AB21" i="11"/>
  <c r="AY21" i="11"/>
  <c r="AB25" i="11"/>
  <c r="AB24" i="11"/>
  <c r="AZ25" i="11"/>
  <c r="BA28" i="11"/>
  <c r="BA27" i="11"/>
  <c r="AZ27" i="11"/>
  <c r="AZ31" i="11"/>
  <c r="BA34" i="11"/>
  <c r="BA33" i="11"/>
  <c r="AZ33" i="11"/>
  <c r="AE37" i="11"/>
  <c r="AZ37" i="11"/>
  <c r="BA39" i="11"/>
  <c r="AP39" i="11"/>
  <c r="BA40" i="11"/>
  <c r="AE3" i="11"/>
  <c r="AE6" i="11"/>
  <c r="AZ18" i="11"/>
  <c r="AZ19" i="11"/>
  <c r="AC21" i="11"/>
  <c r="AZ21" i="11"/>
  <c r="AC22" i="11"/>
  <c r="AD25" i="11"/>
  <c r="AD24" i="11"/>
  <c r="AC24" i="11"/>
  <c r="BB25" i="11"/>
  <c r="BC28" i="11"/>
  <c r="BC27" i="11"/>
  <c r="BB27" i="11"/>
  <c r="AC28" i="11"/>
  <c r="AD31" i="11"/>
  <c r="AD30" i="11"/>
  <c r="AC30" i="11"/>
  <c r="BB31" i="11"/>
  <c r="BC34" i="11"/>
  <c r="BC33" i="11"/>
  <c r="BB33" i="11"/>
  <c r="AC34" i="11"/>
  <c r="AD36" i="11"/>
  <c r="AG37" i="11"/>
  <c r="BB37" i="11"/>
  <c r="AC40" i="11"/>
  <c r="U51" i="11"/>
  <c r="AH52" i="11"/>
  <c r="AH51" i="11"/>
  <c r="AE4" i="11"/>
  <c r="AE7" i="11"/>
  <c r="AC18" i="11"/>
  <c r="AC19" i="11"/>
  <c r="AB3" i="11"/>
  <c r="AB6" i="11"/>
  <c r="AY6" i="11"/>
  <c r="AB9" i="11"/>
  <c r="AY9" i="11"/>
  <c r="AB12" i="11"/>
  <c r="AY12" i="11"/>
  <c r="Q24" i="11"/>
  <c r="BA25" i="11"/>
  <c r="BA24" i="11"/>
  <c r="AZ24" i="11"/>
  <c r="AS27" i="11"/>
  <c r="AZ28" i="11"/>
  <c r="Q30" i="11"/>
  <c r="BA31" i="11"/>
  <c r="BA30" i="11"/>
  <c r="AZ30" i="11"/>
  <c r="AS33" i="11"/>
  <c r="AZ34" i="11"/>
  <c r="AF37" i="11"/>
  <c r="AF36" i="11"/>
  <c r="AE36" i="11"/>
  <c r="BA37" i="11"/>
  <c r="BA36" i="11"/>
  <c r="AZ36" i="11"/>
  <c r="AD43" i="11"/>
  <c r="AZ3" i="11"/>
  <c r="AZ6" i="11"/>
  <c r="BC25" i="11"/>
  <c r="BC24" i="11"/>
  <c r="BB24" i="11"/>
  <c r="AC25" i="11"/>
  <c r="AD28" i="11"/>
  <c r="AD27" i="11"/>
  <c r="AC27" i="11"/>
  <c r="BB28" i="11"/>
  <c r="BC31" i="11"/>
  <c r="BC30" i="11"/>
  <c r="BB30" i="11"/>
  <c r="AC31" i="11"/>
  <c r="AD34" i="11"/>
  <c r="AD33" i="11"/>
  <c r="AC33" i="11"/>
  <c r="BB34" i="11"/>
  <c r="AH37" i="11"/>
  <c r="AH36" i="11"/>
  <c r="AG36" i="11"/>
  <c r="BC37" i="11"/>
  <c r="BC36" i="11"/>
  <c r="BB36" i="11"/>
  <c r="AD40" i="11"/>
  <c r="AD39" i="11"/>
  <c r="AC39" i="11"/>
  <c r="R42" i="11"/>
  <c r="AE43" i="11"/>
  <c r="AE42" i="11"/>
  <c r="AD42" i="11"/>
  <c r="BA43" i="11"/>
  <c r="AP42" i="11"/>
  <c r="BA42" i="11"/>
  <c r="AQ48" i="11"/>
  <c r="BA49" i="11"/>
  <c r="BA48" i="11"/>
  <c r="AY24" i="11"/>
  <c r="AB27" i="11"/>
  <c r="AY27" i="11"/>
  <c r="AB30" i="11"/>
  <c r="AY30" i="11"/>
  <c r="AB33" i="11"/>
  <c r="AY33" i="11"/>
  <c r="AB36" i="11"/>
  <c r="AY36" i="11"/>
  <c r="AB39" i="11"/>
  <c r="AY39" i="11"/>
  <c r="Q45" i="11"/>
  <c r="AC45" i="11"/>
  <c r="AP45" i="11"/>
  <c r="BA46" i="11"/>
  <c r="T48" i="11"/>
  <c r="AF52" i="11"/>
  <c r="AF51" i="11"/>
  <c r="AC51" i="11"/>
  <c r="AP51" i="11"/>
  <c r="AE52" i="11"/>
  <c r="Q57" i="11"/>
  <c r="AC57" i="11"/>
  <c r="AP57" i="11"/>
  <c r="AC60" i="11"/>
  <c r="AD64" i="11"/>
  <c r="AD63" i="11"/>
  <c r="Q63" i="11"/>
  <c r="AC64" i="11"/>
  <c r="AD45" i="11"/>
  <c r="AG48" i="11"/>
  <c r="AZ49" i="11"/>
  <c r="AZ51" i="11"/>
  <c r="AG52" i="11"/>
  <c r="AD55" i="11"/>
  <c r="AD57" i="11"/>
  <c r="AZ57" i="11"/>
  <c r="AG60" i="11"/>
  <c r="AZ60" i="11"/>
  <c r="AZ64" i="11"/>
  <c r="AD61" i="11"/>
  <c r="AD60" i="11"/>
  <c r="Q60" i="11"/>
  <c r="AC61" i="11"/>
  <c r="P66" i="11"/>
  <c r="AC67" i="11"/>
  <c r="AC66" i="11"/>
  <c r="AH61" i="11"/>
  <c r="AH60" i="11"/>
  <c r="U60" i="11"/>
  <c r="BA61" i="11"/>
  <c r="BA60" i="11"/>
  <c r="AQ60" i="11"/>
  <c r="AG61" i="11"/>
  <c r="AZ61" i="11"/>
  <c r="AR66" i="11"/>
  <c r="BB67" i="11"/>
  <c r="AZ78" i="11"/>
  <c r="BA82" i="11"/>
  <c r="AZ82" i="11"/>
  <c r="AZ84" i="11"/>
  <c r="AQ87" i="11"/>
  <c r="BA88" i="11"/>
  <c r="BA87" i="11"/>
  <c r="AZ88" i="11"/>
  <c r="AZ90" i="11"/>
  <c r="AZ94" i="11"/>
  <c r="AP93" i="11"/>
  <c r="AQ96" i="11"/>
  <c r="BA96" i="11"/>
  <c r="BA97" i="11"/>
  <c r="AO123" i="11"/>
  <c r="AY123" i="11"/>
  <c r="AY124" i="11"/>
  <c r="AB42" i="11"/>
  <c r="AY42" i="11"/>
  <c r="AB45" i="11"/>
  <c r="AY45" i="11"/>
  <c r="AB48" i="11"/>
  <c r="AY48" i="11"/>
  <c r="AB51" i="11"/>
  <c r="AY51" i="11"/>
  <c r="AB54" i="11"/>
  <c r="AY54" i="11"/>
  <c r="AB57" i="11"/>
  <c r="AY57" i="11"/>
  <c r="AB60" i="11"/>
  <c r="AY60" i="11"/>
  <c r="AB63" i="11"/>
  <c r="AY63" i="11"/>
  <c r="AB67" i="11"/>
  <c r="AB66" i="11"/>
  <c r="BA67" i="11"/>
  <c r="BA66" i="11"/>
  <c r="AZ66" i="11"/>
  <c r="AC70" i="11"/>
  <c r="AZ72" i="11"/>
  <c r="AC79" i="11"/>
  <c r="AC81" i="11"/>
  <c r="AC85" i="11"/>
  <c r="AC87" i="11"/>
  <c r="AC91" i="11"/>
  <c r="AC93" i="11"/>
  <c r="AZ97" i="11"/>
  <c r="AO116" i="11"/>
  <c r="AP116" i="11" s="1"/>
  <c r="AQ116" i="11" s="1"/>
  <c r="AR116" i="11" s="1"/>
  <c r="AS116" i="11" s="1"/>
  <c r="AT116" i="11" s="1"/>
  <c r="AU116" i="11" s="1"/>
  <c r="AY115" i="11"/>
  <c r="AD70" i="11"/>
  <c r="AD69" i="11"/>
  <c r="AC69" i="11"/>
  <c r="AQ78" i="11"/>
  <c r="BA79" i="11"/>
  <c r="BA78" i="11"/>
  <c r="AZ79" i="11"/>
  <c r="AQ84" i="11"/>
  <c r="BA85" i="11"/>
  <c r="BA84" i="11"/>
  <c r="AZ85" i="11"/>
  <c r="AQ90" i="11"/>
  <c r="BA91" i="11"/>
  <c r="BA90" i="11"/>
  <c r="AZ91" i="11"/>
  <c r="AZ100" i="11"/>
  <c r="AP99" i="11"/>
  <c r="AZ67" i="11"/>
  <c r="Q69" i="11"/>
  <c r="AZ69" i="11"/>
  <c r="Q81" i="11"/>
  <c r="AD82" i="11"/>
  <c r="AD81" i="11"/>
  <c r="AC82" i="11"/>
  <c r="Q87" i="11"/>
  <c r="AD88" i="11"/>
  <c r="AD87" i="11"/>
  <c r="AC88" i="11"/>
  <c r="Q93" i="11"/>
  <c r="AD94" i="11"/>
  <c r="AD93" i="11"/>
  <c r="AC94" i="11"/>
  <c r="R99" i="11"/>
  <c r="AE100" i="11"/>
  <c r="AE99" i="11"/>
  <c r="AZ99" i="11"/>
  <c r="AD100" i="11"/>
  <c r="AQ102" i="11"/>
  <c r="BA103" i="11"/>
  <c r="BA102" i="11"/>
  <c r="BA105" i="11"/>
  <c r="AQ111" i="11"/>
  <c r="BA112" i="11"/>
  <c r="BA111" i="11"/>
  <c r="AQ114" i="11"/>
  <c r="BA114" i="11"/>
  <c r="AY94" i="11"/>
  <c r="AC96" i="11"/>
  <c r="AC142" i="11"/>
  <c r="AC141" i="11"/>
  <c r="P141" i="11"/>
  <c r="AZ96" i="11"/>
  <c r="S113" i="11"/>
  <c r="T113" i="11" s="1"/>
  <c r="U113" i="11" s="1"/>
  <c r="R113" i="11"/>
  <c r="AY114" i="11"/>
  <c r="AY66" i="11"/>
  <c r="AB69" i="11"/>
  <c r="AY69" i="11"/>
  <c r="AY72" i="11"/>
  <c r="AY75" i="11"/>
  <c r="AB78" i="11"/>
  <c r="AY78" i="11"/>
  <c r="AB81" i="11"/>
  <c r="AY81" i="11"/>
  <c r="AB84" i="11"/>
  <c r="AY84" i="11"/>
  <c r="AB87" i="11"/>
  <c r="AY87" i="11"/>
  <c r="AB90" i="11"/>
  <c r="AY90" i="11"/>
  <c r="AB93" i="11"/>
  <c r="AC100" i="11"/>
  <c r="AC99" i="11"/>
  <c r="S117" i="11"/>
  <c r="AF118" i="11"/>
  <c r="AF117" i="11"/>
  <c r="O123" i="11"/>
  <c r="AB124" i="11"/>
  <c r="AB123" i="11"/>
  <c r="AB117" i="11"/>
  <c r="AY117" i="11"/>
  <c r="P120" i="11"/>
  <c r="AC121" i="11"/>
  <c r="AC120" i="11"/>
  <c r="AF120" i="11"/>
  <c r="AB121" i="11"/>
  <c r="AY121" i="11"/>
  <c r="BC124" i="11"/>
  <c r="AB126" i="11"/>
  <c r="AY126" i="11"/>
  <c r="AB127" i="11"/>
  <c r="AY127" i="11"/>
  <c r="AB129" i="11"/>
  <c r="AY129" i="11"/>
  <c r="AB130" i="11"/>
  <c r="AY130" i="11"/>
  <c r="AB132" i="11"/>
  <c r="AY132" i="11"/>
  <c r="AB133" i="11"/>
  <c r="AY133" i="11"/>
  <c r="AB135" i="11"/>
  <c r="AY135" i="11"/>
  <c r="AB136" i="11"/>
  <c r="AY136" i="11"/>
  <c r="O154" i="11"/>
  <c r="P154" i="11" s="1"/>
  <c r="Q154" i="11" s="1"/>
  <c r="R154" i="11" s="1"/>
  <c r="S154" i="11" s="1"/>
  <c r="T154" i="11" s="1"/>
  <c r="U154" i="11" s="1"/>
  <c r="AB154" i="11"/>
  <c r="AB96" i="11"/>
  <c r="AY96" i="11"/>
  <c r="AB99" i="11"/>
  <c r="AY99" i="11"/>
  <c r="AB102" i="11"/>
  <c r="AY102" i="11"/>
  <c r="AB105" i="11"/>
  <c r="AY105" i="11"/>
  <c r="AB108" i="11"/>
  <c r="AY108" i="11"/>
  <c r="AB111" i="11"/>
  <c r="AY111" i="11"/>
  <c r="AB114" i="11"/>
  <c r="P117" i="11"/>
  <c r="AC118" i="11"/>
  <c r="AC117" i="11"/>
  <c r="AB118" i="11"/>
  <c r="AY118" i="11"/>
  <c r="AP120" i="11"/>
  <c r="AZ121" i="11"/>
  <c r="AZ120" i="11"/>
  <c r="AF121" i="11"/>
  <c r="BD124" i="11"/>
  <c r="AQ144" i="11"/>
  <c r="BA144" i="11"/>
  <c r="BA145" i="11"/>
  <c r="AB153" i="11"/>
  <c r="AC102" i="11"/>
  <c r="AZ102" i="11"/>
  <c r="AC105" i="11"/>
  <c r="AZ105" i="11"/>
  <c r="AC108" i="11"/>
  <c r="AZ108" i="11"/>
  <c r="AC111" i="11"/>
  <c r="AZ111" i="11"/>
  <c r="AC114" i="11"/>
  <c r="AZ115" i="11"/>
  <c r="AZ114" i="11"/>
  <c r="AP117" i="11"/>
  <c r="AZ118" i="11"/>
  <c r="AZ117" i="11"/>
  <c r="T120" i="11"/>
  <c r="AG121" i="11"/>
  <c r="AG120" i="11"/>
  <c r="P126" i="11"/>
  <c r="AC127" i="11"/>
  <c r="AC126" i="11"/>
  <c r="AP126" i="11"/>
  <c r="AZ127" i="11"/>
  <c r="AZ126" i="11"/>
  <c r="P129" i="11"/>
  <c r="AC130" i="11"/>
  <c r="AC129" i="11"/>
  <c r="AP129" i="11"/>
  <c r="AZ130" i="11"/>
  <c r="AZ129" i="11"/>
  <c r="P132" i="11"/>
  <c r="AC133" i="11"/>
  <c r="AC132" i="11"/>
  <c r="AP132" i="11"/>
  <c r="AZ133" i="11"/>
  <c r="AZ132" i="11"/>
  <c r="P135" i="11"/>
  <c r="AC136" i="11"/>
  <c r="AC135" i="11"/>
  <c r="AP135" i="11"/>
  <c r="AZ136" i="11"/>
  <c r="AZ135" i="11"/>
  <c r="AB139" i="11"/>
  <c r="O138" i="11"/>
  <c r="AY139" i="11"/>
  <c r="AY138" i="11"/>
  <c r="AO138" i="11"/>
  <c r="AZ142" i="11"/>
  <c r="AZ141" i="11"/>
  <c r="AP147" i="11"/>
  <c r="AZ148" i="11"/>
  <c r="AZ147" i="11"/>
  <c r="P150" i="11"/>
  <c r="AC151" i="11"/>
  <c r="AC150" i="11"/>
  <c r="AP153" i="11"/>
  <c r="AZ154" i="11"/>
  <c r="AZ153" i="11"/>
  <c r="AP141" i="11"/>
  <c r="AC145" i="11"/>
  <c r="AC144" i="11"/>
  <c r="AY147" i="11"/>
  <c r="AY148" i="11"/>
  <c r="AB150" i="11"/>
  <c r="AB151" i="11"/>
  <c r="AS153" i="11"/>
  <c r="BC154" i="11"/>
  <c r="BC153" i="11"/>
  <c r="O156" i="11"/>
  <c r="AB157" i="11"/>
  <c r="AB156" i="11"/>
  <c r="AE117" i="11"/>
  <c r="AE120" i="11"/>
  <c r="BB123" i="11"/>
  <c r="P144" i="11"/>
  <c r="AZ145" i="11"/>
  <c r="AZ144" i="11"/>
  <c r="P147" i="11"/>
  <c r="AC148" i="11"/>
  <c r="AC147" i="11"/>
  <c r="AP150" i="11"/>
  <c r="AZ151" i="11"/>
  <c r="AZ150" i="11"/>
  <c r="P153" i="11"/>
  <c r="AC154" i="11"/>
  <c r="AC153" i="11"/>
  <c r="AY153" i="11"/>
  <c r="AO156" i="11"/>
  <c r="AY157" i="11"/>
  <c r="AY156" i="11"/>
  <c r="BB153" i="11"/>
  <c r="BB154" i="11"/>
  <c r="AB141" i="11"/>
  <c r="AY141" i="11"/>
  <c r="AB142" i="11"/>
  <c r="AY142" i="11"/>
  <c r="AB144" i="11"/>
  <c r="AY144" i="11"/>
  <c r="AB145" i="11"/>
  <c r="AY145" i="11"/>
  <c r="V3" i="3"/>
  <c r="AT123" i="11" l="1"/>
  <c r="BA108" i="11"/>
  <c r="BA106" i="11"/>
  <c r="AQ81" i="11"/>
  <c r="BB81" i="11" s="1"/>
  <c r="AC15" i="11"/>
  <c r="AC12" i="11"/>
  <c r="AD12" i="11"/>
  <c r="AC37" i="11"/>
  <c r="AZ22" i="11"/>
  <c r="BA21" i="11"/>
  <c r="AD13" i="11"/>
  <c r="BA109" i="11"/>
  <c r="AC36" i="11"/>
  <c r="AC13" i="11"/>
  <c r="AC97" i="11"/>
  <c r="P96" i="11"/>
  <c r="Q108" i="11"/>
  <c r="AD108" i="11"/>
  <c r="AD109" i="11"/>
  <c r="P84" i="11"/>
  <c r="AC84" i="11"/>
  <c r="AP69" i="11"/>
  <c r="AZ70" i="11"/>
  <c r="Q54" i="11"/>
  <c r="AD54" i="11"/>
  <c r="AP63" i="11"/>
  <c r="AZ63" i="11"/>
  <c r="Q114" i="11"/>
  <c r="AD114" i="11"/>
  <c r="AD115" i="11"/>
  <c r="Q102" i="11"/>
  <c r="AD102" i="11"/>
  <c r="AD103" i="11"/>
  <c r="Q111" i="11"/>
  <c r="AD111" i="11"/>
  <c r="AD112" i="11"/>
  <c r="P90" i="11"/>
  <c r="AC90" i="11"/>
  <c r="AC52" i="11"/>
  <c r="P51" i="11"/>
  <c r="Q105" i="11"/>
  <c r="AD105" i="11"/>
  <c r="AD106" i="11"/>
  <c r="AP72" i="11"/>
  <c r="AZ73" i="11"/>
  <c r="AC49" i="11"/>
  <c r="P48" i="11"/>
  <c r="AC48" i="11"/>
  <c r="P78" i="11"/>
  <c r="AC78" i="11"/>
  <c r="AP75" i="11"/>
  <c r="AZ75" i="11"/>
  <c r="AP54" i="11"/>
  <c r="AZ54" i="11"/>
  <c r="AF24" i="13"/>
  <c r="AF25" i="13"/>
  <c r="AE31" i="13"/>
  <c r="AE30" i="13"/>
  <c r="AE25" i="13"/>
  <c r="AE24" i="13"/>
  <c r="S57" i="13"/>
  <c r="AE58" i="13"/>
  <c r="AE57" i="13"/>
  <c r="AF49" i="13"/>
  <c r="AF48" i="13"/>
  <c r="S60" i="13"/>
  <c r="AE61" i="13"/>
  <c r="AE60" i="13"/>
  <c r="AF55" i="13"/>
  <c r="AF54" i="13"/>
  <c r="S42" i="13"/>
  <c r="AE43" i="13"/>
  <c r="AE42" i="13"/>
  <c r="R40" i="13"/>
  <c r="AD40" i="13"/>
  <c r="AD39" i="13"/>
  <c r="S33" i="13"/>
  <c r="AE34" i="13"/>
  <c r="AE33" i="13"/>
  <c r="AE28" i="13"/>
  <c r="AE27" i="13"/>
  <c r="AE22" i="13"/>
  <c r="AE21" i="13"/>
  <c r="S18" i="13"/>
  <c r="AE19" i="13"/>
  <c r="AE18" i="13"/>
  <c r="S15" i="13"/>
  <c r="AE16" i="13"/>
  <c r="AE15" i="13"/>
  <c r="S10" i="13"/>
  <c r="AE10" i="13"/>
  <c r="AE9" i="13"/>
  <c r="S7" i="13"/>
  <c r="AE7" i="13"/>
  <c r="AE6" i="13"/>
  <c r="BA151" i="11"/>
  <c r="BA150" i="11"/>
  <c r="AQ150" i="11"/>
  <c r="P156" i="11"/>
  <c r="AC157" i="11"/>
  <c r="AC156" i="11"/>
  <c r="AD151" i="11"/>
  <c r="AD150" i="11"/>
  <c r="Q150" i="11"/>
  <c r="Q135" i="11"/>
  <c r="AD136" i="11"/>
  <c r="AD135" i="11"/>
  <c r="Q129" i="11"/>
  <c r="AD130" i="11"/>
  <c r="AD129" i="11"/>
  <c r="AQ117" i="11"/>
  <c r="BA118" i="11"/>
  <c r="BA117" i="11"/>
  <c r="AR108" i="11"/>
  <c r="BB109" i="11"/>
  <c r="BB108" i="11"/>
  <c r="AR96" i="11"/>
  <c r="BB97" i="11"/>
  <c r="BB96" i="11"/>
  <c r="BB82" i="11"/>
  <c r="AR60" i="11"/>
  <c r="BB61" i="11"/>
  <c r="BB60" i="11"/>
  <c r="AD67" i="11"/>
  <c r="AD66" i="11"/>
  <c r="Q66" i="11"/>
  <c r="R63" i="11"/>
  <c r="AE64" i="11"/>
  <c r="AE63" i="11"/>
  <c r="BA57" i="11"/>
  <c r="AQ57" i="11"/>
  <c r="BA58" i="11"/>
  <c r="BA51" i="11"/>
  <c r="AQ51" i="11"/>
  <c r="BA52" i="11"/>
  <c r="AH48" i="11"/>
  <c r="U48" i="11"/>
  <c r="AH49" i="11"/>
  <c r="R45" i="11"/>
  <c r="AE45" i="11"/>
  <c r="AE46" i="11"/>
  <c r="BB43" i="11"/>
  <c r="BB42" i="11"/>
  <c r="AQ42" i="11"/>
  <c r="AT33" i="11"/>
  <c r="BD33" i="11"/>
  <c r="BD34" i="11"/>
  <c r="R30" i="11"/>
  <c r="AE30" i="11"/>
  <c r="AE31" i="11"/>
  <c r="Q9" i="11"/>
  <c r="AD10" i="11"/>
  <c r="AD9" i="11"/>
  <c r="AD4" i="11"/>
  <c r="AD3" i="11"/>
  <c r="BE37" i="11"/>
  <c r="BE36" i="11"/>
  <c r="AU36" i="11"/>
  <c r="AC16" i="11"/>
  <c r="BB19" i="11"/>
  <c r="AR18" i="11"/>
  <c r="BB18" i="11"/>
  <c r="BE25" i="11"/>
  <c r="BE24" i="11"/>
  <c r="AU24" i="11"/>
  <c r="AP156" i="11"/>
  <c r="AZ157" i="11"/>
  <c r="AZ156" i="11"/>
  <c r="AD154" i="11"/>
  <c r="AD153" i="11"/>
  <c r="Q153" i="11"/>
  <c r="BA154" i="11"/>
  <c r="BA153" i="11"/>
  <c r="AC139" i="11"/>
  <c r="P138" i="11"/>
  <c r="AC138" i="11"/>
  <c r="AQ135" i="11"/>
  <c r="BA136" i="11"/>
  <c r="BA135" i="11"/>
  <c r="AQ129" i="11"/>
  <c r="BA130" i="11"/>
  <c r="BA129" i="11"/>
  <c r="U120" i="11"/>
  <c r="AH121" i="11"/>
  <c r="AH120" i="11"/>
  <c r="AD121" i="11"/>
  <c r="AD120" i="11"/>
  <c r="T117" i="11"/>
  <c r="AG118" i="11"/>
  <c r="AG117" i="11"/>
  <c r="AR114" i="11"/>
  <c r="BB114" i="11"/>
  <c r="BB115" i="11"/>
  <c r="AR111" i="11"/>
  <c r="BB112" i="11"/>
  <c r="BB111" i="11"/>
  <c r="AQ99" i="11"/>
  <c r="BA100" i="11"/>
  <c r="BA99" i="11"/>
  <c r="AP123" i="11"/>
  <c r="AZ124" i="11"/>
  <c r="AZ123" i="11"/>
  <c r="BA94" i="11"/>
  <c r="AQ93" i="11"/>
  <c r="BA93" i="11"/>
  <c r="BC67" i="11"/>
  <c r="BC66" i="11"/>
  <c r="AS66" i="11"/>
  <c r="AF43" i="11"/>
  <c r="AF42" i="11"/>
  <c r="S42" i="11"/>
  <c r="AI52" i="11"/>
  <c r="AI51" i="11"/>
  <c r="BB40" i="11"/>
  <c r="BB39" i="11"/>
  <c r="AQ39" i="11"/>
  <c r="AZ16" i="11"/>
  <c r="AP15" i="11"/>
  <c r="AZ15" i="11"/>
  <c r="AQ6" i="11"/>
  <c r="BA7" i="11"/>
  <c r="BA6" i="11"/>
  <c r="AG7" i="11"/>
  <c r="AG6" i="11"/>
  <c r="T6" i="11"/>
  <c r="AF40" i="11"/>
  <c r="AF39" i="11"/>
  <c r="S39" i="11"/>
  <c r="R12" i="11"/>
  <c r="AE13" i="11"/>
  <c r="AE12" i="11"/>
  <c r="Q144" i="11"/>
  <c r="AD145" i="11"/>
  <c r="AD144" i="11"/>
  <c r="AQ141" i="11"/>
  <c r="BA142" i="11"/>
  <c r="BA141" i="11"/>
  <c r="AZ139" i="11"/>
  <c r="AZ138" i="11"/>
  <c r="AP138" i="11"/>
  <c r="Q132" i="11"/>
  <c r="AD133" i="11"/>
  <c r="AD132" i="11"/>
  <c r="Q126" i="11"/>
  <c r="AD127" i="11"/>
  <c r="AD126" i="11"/>
  <c r="AU123" i="11"/>
  <c r="BE124" i="11"/>
  <c r="BE123" i="11"/>
  <c r="AQ120" i="11"/>
  <c r="BA121" i="11"/>
  <c r="BA120" i="11"/>
  <c r="P123" i="11"/>
  <c r="AC124" i="11"/>
  <c r="AC123" i="11"/>
  <c r="BA115" i="11"/>
  <c r="AR102" i="11"/>
  <c r="BB103" i="11"/>
  <c r="BB102" i="11"/>
  <c r="AR90" i="11"/>
  <c r="BB91" i="11"/>
  <c r="BB90" i="11"/>
  <c r="AR84" i="11"/>
  <c r="BB85" i="11"/>
  <c r="BB84" i="11"/>
  <c r="AR78" i="11"/>
  <c r="BB79" i="11"/>
  <c r="BB78" i="11"/>
  <c r="R60" i="11"/>
  <c r="AE61" i="11"/>
  <c r="AE60" i="11"/>
  <c r="R57" i="11"/>
  <c r="AE58" i="11"/>
  <c r="AE57" i="11"/>
  <c r="BB45" i="11"/>
  <c r="BB46" i="11"/>
  <c r="AQ45" i="11"/>
  <c r="AR48" i="11"/>
  <c r="BB49" i="11"/>
  <c r="BB48" i="11"/>
  <c r="AT27" i="11"/>
  <c r="BD27" i="11"/>
  <c r="BD28" i="11"/>
  <c r="R24" i="11"/>
  <c r="AE24" i="11"/>
  <c r="AE25" i="11"/>
  <c r="AD16" i="11"/>
  <c r="Q15" i="11"/>
  <c r="AD15" i="11"/>
  <c r="AD7" i="11"/>
  <c r="AD6" i="11"/>
  <c r="AF28" i="11"/>
  <c r="AF27" i="11"/>
  <c r="S27" i="11"/>
  <c r="BB22" i="11"/>
  <c r="AR21" i="11"/>
  <c r="BB21" i="11"/>
  <c r="BE31" i="11"/>
  <c r="BE30" i="11"/>
  <c r="AU30" i="11"/>
  <c r="AD148" i="11"/>
  <c r="AD147" i="11"/>
  <c r="Q147" i="11"/>
  <c r="AT153" i="11"/>
  <c r="BD154" i="11"/>
  <c r="BD153" i="11"/>
  <c r="BA148" i="11"/>
  <c r="BA147" i="11"/>
  <c r="AQ147" i="11"/>
  <c r="AQ132" i="11"/>
  <c r="BA133" i="11"/>
  <c r="BA132" i="11"/>
  <c r="AQ126" i="11"/>
  <c r="BA127" i="11"/>
  <c r="BA126" i="11"/>
  <c r="AR144" i="11"/>
  <c r="BB145" i="11"/>
  <c r="BB144" i="11"/>
  <c r="AD118" i="11"/>
  <c r="AD117" i="11"/>
  <c r="Q141" i="11"/>
  <c r="AD141" i="11"/>
  <c r="AD142" i="11"/>
  <c r="AR105" i="11"/>
  <c r="BB106" i="11"/>
  <c r="BB105" i="11"/>
  <c r="AF100" i="11"/>
  <c r="AF99" i="11"/>
  <c r="S99" i="11"/>
  <c r="R93" i="11"/>
  <c r="AE94" i="11"/>
  <c r="AE93" i="11"/>
  <c r="R87" i="11"/>
  <c r="AE88" i="11"/>
  <c r="AE87" i="11"/>
  <c r="R81" i="11"/>
  <c r="AE82" i="11"/>
  <c r="AE81" i="11"/>
  <c r="R69" i="11"/>
  <c r="AE70" i="11"/>
  <c r="AE69" i="11"/>
  <c r="AR87" i="11"/>
  <c r="BB88" i="11"/>
  <c r="BB87" i="11"/>
  <c r="AI61" i="11"/>
  <c r="AI60" i="11"/>
  <c r="S18" i="11"/>
  <c r="AF19" i="11"/>
  <c r="AF18" i="11"/>
  <c r="AQ9" i="11"/>
  <c r="BA10" i="11"/>
  <c r="BA9" i="11"/>
  <c r="AQ3" i="11"/>
  <c r="BA4" i="11"/>
  <c r="BA3" i="11"/>
  <c r="AF34" i="11"/>
  <c r="AF33" i="11"/>
  <c r="S33" i="11"/>
  <c r="AE22" i="11"/>
  <c r="AE21" i="11"/>
  <c r="R21" i="11"/>
  <c r="AG4" i="11"/>
  <c r="T3" i="11"/>
  <c r="AG3" i="11"/>
  <c r="AR12" i="11"/>
  <c r="BB13" i="11"/>
  <c r="BB12" i="11"/>
  <c r="AR81" i="11" l="1"/>
  <c r="AQ75" i="11"/>
  <c r="BA76" i="11"/>
  <c r="BA75" i="11"/>
  <c r="AD48" i="11"/>
  <c r="AD49" i="11"/>
  <c r="Q48" i="11"/>
  <c r="AE112" i="11"/>
  <c r="AE111" i="11"/>
  <c r="R111" i="11"/>
  <c r="BA63" i="11"/>
  <c r="AQ63" i="11"/>
  <c r="BA64" i="11"/>
  <c r="AQ69" i="11"/>
  <c r="BA70" i="11"/>
  <c r="BA69" i="11"/>
  <c r="R108" i="11"/>
  <c r="AE109" i="11"/>
  <c r="AE108" i="11"/>
  <c r="AQ54" i="11"/>
  <c r="BA55" i="11"/>
  <c r="BA54" i="11"/>
  <c r="Q78" i="11"/>
  <c r="AD79" i="11"/>
  <c r="AD78" i="11"/>
  <c r="R105" i="11"/>
  <c r="AE106" i="11"/>
  <c r="AE105" i="11"/>
  <c r="AD91" i="11"/>
  <c r="AD90" i="11"/>
  <c r="Q90" i="11"/>
  <c r="R114" i="11"/>
  <c r="AE115" i="11"/>
  <c r="AE114" i="11"/>
  <c r="R54" i="11"/>
  <c r="AE55" i="11"/>
  <c r="AE54" i="11"/>
  <c r="AD84" i="11"/>
  <c r="Q84" i="11"/>
  <c r="AD85" i="11"/>
  <c r="Q96" i="11"/>
  <c r="AD97" i="11"/>
  <c r="AD96" i="11"/>
  <c r="AQ72" i="11"/>
  <c r="BA73" i="11"/>
  <c r="BA72" i="11"/>
  <c r="AD52" i="11"/>
  <c r="AD51" i="11"/>
  <c r="AE102" i="11"/>
  <c r="R102" i="11"/>
  <c r="AE103" i="11"/>
  <c r="AF31" i="13"/>
  <c r="AF30" i="13"/>
  <c r="AF61" i="13"/>
  <c r="AF60" i="13"/>
  <c r="AF57" i="13"/>
  <c r="AF58" i="13"/>
  <c r="AF43" i="13"/>
  <c r="AF42" i="13"/>
  <c r="S40" i="13"/>
  <c r="AE40" i="13"/>
  <c r="AE39" i="13"/>
  <c r="AF34" i="13"/>
  <c r="AF33" i="13"/>
  <c r="AF28" i="13"/>
  <c r="AF27" i="13"/>
  <c r="AF22" i="13"/>
  <c r="AF21" i="13"/>
  <c r="AF19" i="13"/>
  <c r="AF18" i="13"/>
  <c r="AF16" i="13"/>
  <c r="AF15" i="13"/>
  <c r="AF10" i="13"/>
  <c r="AF9" i="13"/>
  <c r="AF7" i="13"/>
  <c r="AF6" i="13"/>
  <c r="T33" i="11"/>
  <c r="AG34" i="11"/>
  <c r="AG33" i="11"/>
  <c r="AR9" i="11"/>
  <c r="BB10" i="11"/>
  <c r="BB9" i="11"/>
  <c r="AF88" i="11"/>
  <c r="AF87" i="11"/>
  <c r="S87" i="11"/>
  <c r="AG100" i="11"/>
  <c r="T99" i="11"/>
  <c r="AG99" i="11"/>
  <c r="R141" i="11"/>
  <c r="AE142" i="11"/>
  <c r="AE141" i="11"/>
  <c r="R147" i="11"/>
  <c r="AE148" i="11"/>
  <c r="AE147" i="11"/>
  <c r="BC79" i="11"/>
  <c r="BC78" i="11"/>
  <c r="AS78" i="11"/>
  <c r="AE127" i="11"/>
  <c r="AE126" i="11"/>
  <c r="R126" i="11"/>
  <c r="T39" i="11"/>
  <c r="AG40" i="11"/>
  <c r="AG39" i="11"/>
  <c r="AR6" i="11"/>
  <c r="BB7" i="11"/>
  <c r="BB6" i="11"/>
  <c r="AS111" i="11"/>
  <c r="BC112" i="11"/>
  <c r="BC111" i="11"/>
  <c r="BB136" i="11"/>
  <c r="BB135" i="11"/>
  <c r="AR135" i="11"/>
  <c r="AS18" i="11"/>
  <c r="BC19" i="11"/>
  <c r="BC18" i="11"/>
  <c r="BE34" i="11"/>
  <c r="BE33" i="11"/>
  <c r="AU33" i="11"/>
  <c r="AS12" i="11"/>
  <c r="BC13" i="11"/>
  <c r="BC12" i="11"/>
  <c r="S21" i="11"/>
  <c r="AF22" i="11"/>
  <c r="AF21" i="11"/>
  <c r="AR3" i="11"/>
  <c r="BB3" i="11"/>
  <c r="BB4" i="11"/>
  <c r="BC88" i="11"/>
  <c r="BC87" i="11"/>
  <c r="AS87" i="11"/>
  <c r="AF82" i="11"/>
  <c r="AF81" i="11"/>
  <c r="S81" i="11"/>
  <c r="AS105" i="11"/>
  <c r="BC106" i="11"/>
  <c r="BC105" i="11"/>
  <c r="BB133" i="11"/>
  <c r="BB132" i="11"/>
  <c r="AR132" i="11"/>
  <c r="T27" i="11"/>
  <c r="AG28" i="11"/>
  <c r="AG27" i="11"/>
  <c r="BC49" i="11"/>
  <c r="BC48" i="11"/>
  <c r="AS48" i="11"/>
  <c r="AS102" i="11"/>
  <c r="BC103" i="11"/>
  <c r="BC102" i="11"/>
  <c r="BF124" i="11"/>
  <c r="BF123" i="11"/>
  <c r="AR141" i="11"/>
  <c r="BB142" i="11"/>
  <c r="BB141" i="11"/>
  <c r="AG43" i="11"/>
  <c r="T42" i="11"/>
  <c r="AG42" i="11"/>
  <c r="AR99" i="11"/>
  <c r="BB100" i="11"/>
  <c r="BB99" i="11"/>
  <c r="U117" i="11"/>
  <c r="AH118" i="11"/>
  <c r="AH117" i="11"/>
  <c r="BB130" i="11"/>
  <c r="BB129" i="11"/>
  <c r="AR129" i="11"/>
  <c r="AF31" i="11"/>
  <c r="AF30" i="11"/>
  <c r="S30" i="11"/>
  <c r="AF46" i="11"/>
  <c r="AF45" i="11"/>
  <c r="S45" i="11"/>
  <c r="AR57" i="11"/>
  <c r="BB58" i="11"/>
  <c r="BB57" i="11"/>
  <c r="AF64" i="11"/>
  <c r="AF63" i="11"/>
  <c r="S63" i="11"/>
  <c r="BC82" i="11"/>
  <c r="BC81" i="11"/>
  <c r="AS81" i="11"/>
  <c r="BB118" i="11"/>
  <c r="BB117" i="11"/>
  <c r="AR117" i="11"/>
  <c r="Q156" i="11"/>
  <c r="AD157" i="11"/>
  <c r="AD156" i="11"/>
  <c r="BB127" i="11"/>
  <c r="BB126" i="11"/>
  <c r="AR126" i="11"/>
  <c r="BC91" i="11"/>
  <c r="BC90" i="11"/>
  <c r="AS90" i="11"/>
  <c r="BA16" i="11"/>
  <c r="AQ15" i="11"/>
  <c r="BA15" i="11"/>
  <c r="R153" i="11"/>
  <c r="AE154" i="11"/>
  <c r="AE153" i="11"/>
  <c r="AR51" i="11"/>
  <c r="BB51" i="11"/>
  <c r="BB52" i="11"/>
  <c r="AE67" i="11"/>
  <c r="AE66" i="11"/>
  <c r="R66" i="11"/>
  <c r="AR150" i="11"/>
  <c r="BB151" i="11"/>
  <c r="BB150" i="11"/>
  <c r="AR147" i="11"/>
  <c r="BB148" i="11"/>
  <c r="BB147" i="11"/>
  <c r="BE28" i="11"/>
  <c r="BE27" i="11"/>
  <c r="AU27" i="11"/>
  <c r="BC46" i="11"/>
  <c r="BC45" i="11"/>
  <c r="AR45" i="11"/>
  <c r="AF61" i="11"/>
  <c r="AF60" i="11"/>
  <c r="BB121" i="11"/>
  <c r="BB120" i="11"/>
  <c r="AR120" i="11"/>
  <c r="AI121" i="11"/>
  <c r="AI120" i="11"/>
  <c r="AD139" i="11"/>
  <c r="Q138" i="11"/>
  <c r="AD138" i="11"/>
  <c r="R9" i="11"/>
  <c r="AE10" i="11"/>
  <c r="AE9" i="11"/>
  <c r="U3" i="11"/>
  <c r="AH4" i="11"/>
  <c r="AH3" i="11"/>
  <c r="T18" i="11"/>
  <c r="AG19" i="11"/>
  <c r="AG18" i="11"/>
  <c r="AF70" i="11"/>
  <c r="AF69" i="11"/>
  <c r="S69" i="11"/>
  <c r="AF94" i="11"/>
  <c r="AF93" i="11"/>
  <c r="S93" i="11"/>
  <c r="AS144" i="11"/>
  <c r="BC145" i="11"/>
  <c r="BC144" i="11"/>
  <c r="BE154" i="11"/>
  <c r="BE153" i="11"/>
  <c r="AU153" i="11"/>
  <c r="BF31" i="11"/>
  <c r="BF30" i="11"/>
  <c r="AS21" i="11"/>
  <c r="BC22" i="11"/>
  <c r="BC21" i="11"/>
  <c r="AE16" i="11"/>
  <c r="R15" i="11"/>
  <c r="AE15" i="11"/>
  <c r="AF25" i="11"/>
  <c r="AF24" i="11"/>
  <c r="S24" i="11"/>
  <c r="AF58" i="11"/>
  <c r="AF57" i="11"/>
  <c r="S57" i="11"/>
  <c r="BC85" i="11"/>
  <c r="BC84" i="11"/>
  <c r="AS84" i="11"/>
  <c r="Q123" i="11"/>
  <c r="AD124" i="11"/>
  <c r="AD123" i="11"/>
  <c r="AE133" i="11"/>
  <c r="AE132" i="11"/>
  <c r="R132" i="11"/>
  <c r="S12" i="11"/>
  <c r="AF13" i="11"/>
  <c r="AF12" i="11"/>
  <c r="U6" i="11"/>
  <c r="AH7" i="11"/>
  <c r="AH6" i="11"/>
  <c r="AT66" i="11"/>
  <c r="BD66" i="11"/>
  <c r="BD67" i="11"/>
  <c r="BB94" i="11"/>
  <c r="AR93" i="11"/>
  <c r="BB93" i="11"/>
  <c r="BA124" i="11"/>
  <c r="BA123" i="11"/>
  <c r="AS114" i="11"/>
  <c r="BC114" i="11"/>
  <c r="BC115" i="11"/>
  <c r="AQ156" i="11"/>
  <c r="BA157" i="11"/>
  <c r="BA156" i="11"/>
  <c r="BF37" i="11"/>
  <c r="BF36" i="11"/>
  <c r="AI48" i="11"/>
  <c r="AI49" i="11"/>
  <c r="BC61" i="11"/>
  <c r="BC60" i="11"/>
  <c r="AS60" i="11"/>
  <c r="AS108" i="11"/>
  <c r="BC109" i="11"/>
  <c r="BC108" i="11"/>
  <c r="AE136" i="11"/>
  <c r="AE135" i="11"/>
  <c r="R135" i="11"/>
  <c r="AQ138" i="11"/>
  <c r="BA138" i="11"/>
  <c r="BA139" i="11"/>
  <c r="R144" i="11"/>
  <c r="AE145" i="11"/>
  <c r="AE144" i="11"/>
  <c r="BC40" i="11"/>
  <c r="BC39" i="11"/>
  <c r="AR39" i="11"/>
  <c r="BF25" i="11"/>
  <c r="BF24" i="11"/>
  <c r="BC43" i="11"/>
  <c r="BC42" i="11"/>
  <c r="AR42" i="11"/>
  <c r="BC97" i="11"/>
  <c r="BC96" i="11"/>
  <c r="AS96" i="11"/>
  <c r="AE130" i="11"/>
  <c r="AE129" i="11"/>
  <c r="R129" i="11"/>
  <c r="R150" i="11"/>
  <c r="AE151" i="11"/>
  <c r="AE150" i="11"/>
  <c r="S102" i="11" l="1"/>
  <c r="AF103" i="11"/>
  <c r="AF102" i="11"/>
  <c r="AF105" i="11"/>
  <c r="S105" i="11"/>
  <c r="AF106" i="11"/>
  <c r="AR69" i="11"/>
  <c r="BB70" i="11"/>
  <c r="BB69" i="11"/>
  <c r="S111" i="11"/>
  <c r="AF112" i="11"/>
  <c r="AF111" i="11"/>
  <c r="R96" i="11"/>
  <c r="AE97" i="11"/>
  <c r="AE96" i="11"/>
  <c r="AF108" i="11"/>
  <c r="S108" i="11"/>
  <c r="AF109" i="11"/>
  <c r="AR72" i="11"/>
  <c r="BB73" i="11"/>
  <c r="BB72" i="11"/>
  <c r="S114" i="11"/>
  <c r="AF115" i="11"/>
  <c r="AF114" i="11"/>
  <c r="BB55" i="11"/>
  <c r="BB54" i="11"/>
  <c r="AR54" i="11"/>
  <c r="AR63" i="11"/>
  <c r="BB64" i="11"/>
  <c r="BB63" i="11"/>
  <c r="R48" i="11"/>
  <c r="AE49" i="11"/>
  <c r="AE48" i="11"/>
  <c r="R84" i="11"/>
  <c r="AE85" i="11"/>
  <c r="AE84" i="11"/>
  <c r="AF54" i="11"/>
  <c r="S54" i="11"/>
  <c r="AF55" i="11"/>
  <c r="R90" i="11"/>
  <c r="AE91" i="11"/>
  <c r="AE90" i="11"/>
  <c r="AE78" i="11"/>
  <c r="R78" i="11"/>
  <c r="AE79" i="11"/>
  <c r="AR75" i="11"/>
  <c r="BB76" i="11"/>
  <c r="BB75" i="11"/>
  <c r="AF39" i="13"/>
  <c r="AF40" i="13"/>
  <c r="T24" i="11"/>
  <c r="AG24" i="11"/>
  <c r="AG25" i="11"/>
  <c r="AT21" i="11"/>
  <c r="BD22" i="11"/>
  <c r="BD21" i="11"/>
  <c r="T93" i="11"/>
  <c r="AG93" i="11"/>
  <c r="AG94" i="11"/>
  <c r="U18" i="11"/>
  <c r="AH19" i="11"/>
  <c r="AH18" i="11"/>
  <c r="AF67" i="11"/>
  <c r="AF66" i="11"/>
  <c r="S66" i="11"/>
  <c r="S153" i="11"/>
  <c r="AF154" i="11"/>
  <c r="AF153" i="11"/>
  <c r="AR15" i="11"/>
  <c r="BB15" i="11"/>
  <c r="BB16" i="11"/>
  <c r="T63" i="11"/>
  <c r="AG63" i="11"/>
  <c r="AG64" i="11"/>
  <c r="BD13" i="11"/>
  <c r="BD12" i="11"/>
  <c r="AT12" i="11"/>
  <c r="BD42" i="11"/>
  <c r="BD43" i="11"/>
  <c r="AS42" i="11"/>
  <c r="S135" i="11"/>
  <c r="AF136" i="11"/>
  <c r="AF135" i="11"/>
  <c r="AI6" i="11"/>
  <c r="AI7" i="11"/>
  <c r="S132" i="11"/>
  <c r="AF133" i="11"/>
  <c r="AF132" i="11"/>
  <c r="AG57" i="11"/>
  <c r="T57" i="11"/>
  <c r="AG58" i="11"/>
  <c r="AS150" i="11"/>
  <c r="BC151" i="11"/>
  <c r="BC150" i="11"/>
  <c r="BC52" i="11"/>
  <c r="BC51" i="11"/>
  <c r="AS51" i="11"/>
  <c r="AS126" i="11"/>
  <c r="BC127" i="11"/>
  <c r="BC126" i="11"/>
  <c r="AE157" i="11"/>
  <c r="AE156" i="11"/>
  <c r="R156" i="11"/>
  <c r="AT81" i="11"/>
  <c r="BD81" i="11"/>
  <c r="BD82" i="11"/>
  <c r="BC58" i="11"/>
  <c r="BC57" i="11"/>
  <c r="AS57" i="11"/>
  <c r="T30" i="11"/>
  <c r="AG30" i="11"/>
  <c r="AG31" i="11"/>
  <c r="AI118" i="11"/>
  <c r="AI117" i="11"/>
  <c r="AS132" i="11"/>
  <c r="BC133" i="11"/>
  <c r="BC132" i="11"/>
  <c r="T21" i="11"/>
  <c r="AG22" i="11"/>
  <c r="AG21" i="11"/>
  <c r="BF33" i="11"/>
  <c r="BF34" i="11"/>
  <c r="AT78" i="11"/>
  <c r="BD79" i="11"/>
  <c r="BD78" i="11"/>
  <c r="S141" i="11"/>
  <c r="AF142" i="11"/>
  <c r="AF141" i="11"/>
  <c r="T87" i="11"/>
  <c r="AG87" i="11"/>
  <c r="AG88" i="11"/>
  <c r="BC10" i="11"/>
  <c r="BC9" i="11"/>
  <c r="AS9" i="11"/>
  <c r="BD40" i="11"/>
  <c r="BD39" i="11"/>
  <c r="AS39" i="11"/>
  <c r="BD109" i="11"/>
  <c r="BD108" i="11"/>
  <c r="AT108" i="11"/>
  <c r="BE67" i="11"/>
  <c r="BE66" i="11"/>
  <c r="AU66" i="11"/>
  <c r="AT84" i="11"/>
  <c r="BD85" i="11"/>
  <c r="BD84" i="11"/>
  <c r="AS117" i="11"/>
  <c r="BC118" i="11"/>
  <c r="BC117" i="11"/>
  <c r="AS141" i="11"/>
  <c r="BC142" i="11"/>
  <c r="BC141" i="11"/>
  <c r="AH40" i="11"/>
  <c r="AH39" i="11"/>
  <c r="U39" i="11"/>
  <c r="S147" i="11"/>
  <c r="AF148" i="11"/>
  <c r="AF147" i="11"/>
  <c r="S150" i="11"/>
  <c r="AF151" i="11"/>
  <c r="AF150" i="11"/>
  <c r="BD97" i="11"/>
  <c r="AT96" i="11"/>
  <c r="BD96" i="11"/>
  <c r="BB139" i="11"/>
  <c r="BB138" i="11"/>
  <c r="AR138" i="11"/>
  <c r="BD115" i="11"/>
  <c r="BD114" i="11"/>
  <c r="AT114" i="11"/>
  <c r="BC94" i="11"/>
  <c r="BC93" i="11"/>
  <c r="AS93" i="11"/>
  <c r="AE124" i="11"/>
  <c r="AE123" i="11"/>
  <c r="R123" i="11"/>
  <c r="S9" i="11"/>
  <c r="AF10" i="11"/>
  <c r="AF9" i="11"/>
  <c r="AS120" i="11"/>
  <c r="BC121" i="11"/>
  <c r="BC120" i="11"/>
  <c r="BF27" i="11"/>
  <c r="BF28" i="11"/>
  <c r="AT90" i="11"/>
  <c r="BD91" i="11"/>
  <c r="BD90" i="11"/>
  <c r="AG45" i="11"/>
  <c r="T45" i="11"/>
  <c r="AG46" i="11"/>
  <c r="AH42" i="11"/>
  <c r="AH43" i="11"/>
  <c r="U42" i="11"/>
  <c r="BD106" i="11"/>
  <c r="BD105" i="11"/>
  <c r="AT105" i="11"/>
  <c r="AT87" i="11"/>
  <c r="BD87" i="11"/>
  <c r="BD88" i="11"/>
  <c r="BC4" i="11"/>
  <c r="BC3" i="11"/>
  <c r="AS3" i="11"/>
  <c r="AT18" i="11"/>
  <c r="BD19" i="11"/>
  <c r="BD18" i="11"/>
  <c r="S129" i="11"/>
  <c r="AF130" i="11"/>
  <c r="AF129" i="11"/>
  <c r="S144" i="11"/>
  <c r="AF145" i="11"/>
  <c r="AF144" i="11"/>
  <c r="AT60" i="11"/>
  <c r="BD60" i="11"/>
  <c r="BD61" i="11"/>
  <c r="BB157" i="11"/>
  <c r="BB156" i="11"/>
  <c r="AR156" i="11"/>
  <c r="BF154" i="11"/>
  <c r="BF153" i="11"/>
  <c r="T69" i="11"/>
  <c r="AG70" i="11"/>
  <c r="AG69" i="11"/>
  <c r="AI3" i="11"/>
  <c r="AI4" i="11"/>
  <c r="BD46" i="11"/>
  <c r="AS45" i="11"/>
  <c r="BD45" i="11"/>
  <c r="AS147" i="11"/>
  <c r="BC148" i="11"/>
  <c r="BC147" i="11"/>
  <c r="BD103" i="11"/>
  <c r="BD102" i="11"/>
  <c r="AT102" i="11"/>
  <c r="BD48" i="11"/>
  <c r="AT48" i="11"/>
  <c r="BD49" i="11"/>
  <c r="T81" i="11"/>
  <c r="AG81" i="11"/>
  <c r="AG82" i="11"/>
  <c r="AS135" i="11"/>
  <c r="BC136" i="11"/>
  <c r="BC135" i="11"/>
  <c r="BC7" i="11"/>
  <c r="BC6" i="11"/>
  <c r="AS6" i="11"/>
  <c r="S126" i="11"/>
  <c r="AF127" i="11"/>
  <c r="AF126" i="11"/>
  <c r="U99" i="11"/>
  <c r="AH99" i="11"/>
  <c r="AH100" i="11"/>
  <c r="AG13" i="11"/>
  <c r="T12" i="11"/>
  <c r="AG12" i="11"/>
  <c r="AF16" i="11"/>
  <c r="S15" i="11"/>
  <c r="AF15" i="11"/>
  <c r="BD145" i="11"/>
  <c r="BD144" i="11"/>
  <c r="AT144" i="11"/>
  <c r="AE139" i="11"/>
  <c r="AE138" i="11"/>
  <c r="R138" i="11"/>
  <c r="AS129" i="11"/>
  <c r="BC130" i="11"/>
  <c r="BC129" i="11"/>
  <c r="BC100" i="11"/>
  <c r="BC99" i="11"/>
  <c r="AS99" i="11"/>
  <c r="AH28" i="11"/>
  <c r="AH27" i="11"/>
  <c r="U27" i="11"/>
  <c r="BD112" i="11"/>
  <c r="BD111" i="11"/>
  <c r="AT111" i="11"/>
  <c r="AH34" i="11"/>
  <c r="AH33" i="11"/>
  <c r="U33" i="11"/>
  <c r="AF79" i="11" l="1"/>
  <c r="AF78" i="11"/>
  <c r="S78" i="11"/>
  <c r="AF91" i="11"/>
  <c r="AF90" i="11"/>
  <c r="S90" i="11"/>
  <c r="BC63" i="11"/>
  <c r="AS63" i="11"/>
  <c r="BC64" i="11"/>
  <c r="AF49" i="11"/>
  <c r="AF48" i="11"/>
  <c r="BC55" i="11"/>
  <c r="BC54" i="11"/>
  <c r="AS54" i="11"/>
  <c r="BC73" i="11"/>
  <c r="BC72" i="11"/>
  <c r="AS72" i="11"/>
  <c r="BC69" i="11"/>
  <c r="AS69" i="11"/>
  <c r="BC70" i="11"/>
  <c r="T54" i="11"/>
  <c r="AG55" i="11"/>
  <c r="AG54" i="11"/>
  <c r="AF85" i="11"/>
  <c r="AF84" i="11"/>
  <c r="S84" i="11"/>
  <c r="AG115" i="11"/>
  <c r="AG114" i="11"/>
  <c r="T114" i="11"/>
  <c r="T111" i="11"/>
  <c r="AG112" i="11"/>
  <c r="AG111" i="11"/>
  <c r="BC75" i="11"/>
  <c r="AS75" i="11"/>
  <c r="BC76" i="11"/>
  <c r="AG108" i="11"/>
  <c r="T108" i="11"/>
  <c r="AG109" i="11"/>
  <c r="AF97" i="11"/>
  <c r="AF96" i="11"/>
  <c r="S96" i="11"/>
  <c r="T105" i="11"/>
  <c r="AG106" i="11"/>
  <c r="AG105" i="11"/>
  <c r="AG103" i="11"/>
  <c r="AG102" i="11"/>
  <c r="T102" i="11"/>
  <c r="AI33" i="11"/>
  <c r="AI34" i="11"/>
  <c r="AF139" i="11"/>
  <c r="S138" i="11"/>
  <c r="AF138" i="11"/>
  <c r="BE46" i="11"/>
  <c r="AT45" i="11"/>
  <c r="BE45" i="11"/>
  <c r="BE61" i="11"/>
  <c r="BE60" i="11"/>
  <c r="AU60" i="11"/>
  <c r="BE115" i="11"/>
  <c r="AU114" i="11"/>
  <c r="BE114" i="11"/>
  <c r="BD142" i="11"/>
  <c r="BD141" i="11"/>
  <c r="AT141" i="11"/>
  <c r="BE39" i="11"/>
  <c r="AT39" i="11"/>
  <c r="BE40" i="11"/>
  <c r="AU81" i="11"/>
  <c r="BE82" i="11"/>
  <c r="BE81" i="11"/>
  <c r="U57" i="11"/>
  <c r="AH58" i="11"/>
  <c r="AH57" i="11"/>
  <c r="AI27" i="11"/>
  <c r="AI28" i="11"/>
  <c r="AI100" i="11"/>
  <c r="AI99" i="11"/>
  <c r="BD7" i="11"/>
  <c r="BD6" i="11"/>
  <c r="AT6" i="11"/>
  <c r="U81" i="11"/>
  <c r="AH82" i="11"/>
  <c r="AH81" i="11"/>
  <c r="AU102" i="11"/>
  <c r="BE103" i="11"/>
  <c r="BE102" i="11"/>
  <c r="AH70" i="11"/>
  <c r="AH69" i="11"/>
  <c r="U69" i="11"/>
  <c r="BD3" i="11"/>
  <c r="AT3" i="11"/>
  <c r="BD4" i="11"/>
  <c r="AG10" i="11"/>
  <c r="T9" i="11"/>
  <c r="AG9" i="11"/>
  <c r="AT93" i="11"/>
  <c r="BD93" i="11"/>
  <c r="BD94" i="11"/>
  <c r="AT132" i="11"/>
  <c r="BD133" i="11"/>
  <c r="BD132" i="11"/>
  <c r="S156" i="11"/>
  <c r="AF157" i="11"/>
  <c r="AF156" i="11"/>
  <c r="T135" i="11"/>
  <c r="AG136" i="11"/>
  <c r="AG135" i="11"/>
  <c r="BE43" i="11"/>
  <c r="AT42" i="11"/>
  <c r="BE42" i="11"/>
  <c r="AH64" i="11"/>
  <c r="AH63" i="11"/>
  <c r="U63" i="11"/>
  <c r="AU21" i="11"/>
  <c r="BE22" i="11"/>
  <c r="BE21" i="11"/>
  <c r="U12" i="11"/>
  <c r="AH13" i="11"/>
  <c r="AH12" i="11"/>
  <c r="AT135" i="11"/>
  <c r="BD136" i="11"/>
  <c r="BD135" i="11"/>
  <c r="AT147" i="11"/>
  <c r="BD148" i="11"/>
  <c r="BD147" i="11"/>
  <c r="T129" i="11"/>
  <c r="AG130" i="11"/>
  <c r="AG129" i="11"/>
  <c r="AU87" i="11"/>
  <c r="BE88" i="11"/>
  <c r="BE87" i="11"/>
  <c r="U45" i="11"/>
  <c r="AH46" i="11"/>
  <c r="AH45" i="11"/>
  <c r="AT120" i="11"/>
  <c r="BD121" i="11"/>
  <c r="BD120" i="11"/>
  <c r="AH31" i="11"/>
  <c r="AH30" i="11"/>
  <c r="U30" i="11"/>
  <c r="AT126" i="11"/>
  <c r="BD127" i="11"/>
  <c r="BD126" i="11"/>
  <c r="AU111" i="11"/>
  <c r="BE112" i="11"/>
  <c r="BE111" i="11"/>
  <c r="AI43" i="11"/>
  <c r="AI42" i="11"/>
  <c r="AU90" i="11"/>
  <c r="BE91" i="11"/>
  <c r="BE90" i="11"/>
  <c r="S123" i="11"/>
  <c r="AF123" i="11"/>
  <c r="AF124" i="11"/>
  <c r="T147" i="11"/>
  <c r="AG148" i="11"/>
  <c r="AG147" i="11"/>
  <c r="AU84" i="11"/>
  <c r="BE85" i="11"/>
  <c r="BE84" i="11"/>
  <c r="AU108" i="11"/>
  <c r="BE109" i="11"/>
  <c r="BE108" i="11"/>
  <c r="AU78" i="11"/>
  <c r="BE79" i="11"/>
  <c r="BE78" i="11"/>
  <c r="T153" i="11"/>
  <c r="AG154" i="11"/>
  <c r="AG153" i="11"/>
  <c r="U93" i="11"/>
  <c r="AH94" i="11"/>
  <c r="AH93" i="11"/>
  <c r="BD100" i="11"/>
  <c r="AT99" i="11"/>
  <c r="BD99" i="11"/>
  <c r="BE145" i="11"/>
  <c r="AU144" i="11"/>
  <c r="BE144" i="11"/>
  <c r="AG15" i="11"/>
  <c r="AG16" i="11"/>
  <c r="T15" i="11"/>
  <c r="BE48" i="11"/>
  <c r="AU48" i="11"/>
  <c r="BE49" i="11"/>
  <c r="AS156" i="11"/>
  <c r="BC157" i="11"/>
  <c r="BC156" i="11"/>
  <c r="AG145" i="11"/>
  <c r="AG144" i="11"/>
  <c r="T144" i="11"/>
  <c r="AU105" i="11"/>
  <c r="BE106" i="11"/>
  <c r="BE105" i="11"/>
  <c r="AS138" i="11"/>
  <c r="BC139" i="11"/>
  <c r="BC138" i="11"/>
  <c r="AU96" i="11"/>
  <c r="BE97" i="11"/>
  <c r="BE96" i="11"/>
  <c r="T150" i="11"/>
  <c r="AG151" i="11"/>
  <c r="AG150" i="11"/>
  <c r="AI39" i="11"/>
  <c r="AI40" i="11"/>
  <c r="AT117" i="11"/>
  <c r="BD118" i="11"/>
  <c r="BD117" i="11"/>
  <c r="BF67" i="11"/>
  <c r="BF66" i="11"/>
  <c r="BD10" i="11"/>
  <c r="BD9" i="11"/>
  <c r="AT9" i="11"/>
  <c r="AG142" i="11"/>
  <c r="AG141" i="11"/>
  <c r="T141" i="11"/>
  <c r="U21" i="11"/>
  <c r="AH22" i="11"/>
  <c r="AH21" i="11"/>
  <c r="BD57" i="11"/>
  <c r="AT57" i="11"/>
  <c r="BD58" i="11"/>
  <c r="AT51" i="11"/>
  <c r="BD52" i="11"/>
  <c r="BD51" i="11"/>
  <c r="AT150" i="11"/>
  <c r="BD151" i="11"/>
  <c r="BD150" i="11"/>
  <c r="BC15" i="11"/>
  <c r="BC16" i="11"/>
  <c r="AS15" i="11"/>
  <c r="T66" i="11"/>
  <c r="AG67" i="11"/>
  <c r="AG66" i="11"/>
  <c r="AI18" i="11"/>
  <c r="AI19" i="11"/>
  <c r="AT129" i="11"/>
  <c r="BD130" i="11"/>
  <c r="BD129" i="11"/>
  <c r="T126" i="11"/>
  <c r="AG127" i="11"/>
  <c r="AG126" i="11"/>
  <c r="AU18" i="11"/>
  <c r="BE19" i="11"/>
  <c r="BE18" i="11"/>
  <c r="U87" i="11"/>
  <c r="AH88" i="11"/>
  <c r="AH87" i="11"/>
  <c r="T132" i="11"/>
  <c r="AG133" i="11"/>
  <c r="AG132" i="11"/>
  <c r="AU12" i="11"/>
  <c r="BE13" i="11"/>
  <c r="BE12" i="11"/>
  <c r="AH25" i="11"/>
  <c r="AH24" i="11"/>
  <c r="U24" i="11"/>
  <c r="AH105" i="11" l="1"/>
  <c r="U105" i="11"/>
  <c r="AH106" i="11"/>
  <c r="BD75" i="11"/>
  <c r="BD76" i="11"/>
  <c r="AT75" i="11"/>
  <c r="AH111" i="11"/>
  <c r="U111" i="11"/>
  <c r="AH112" i="11"/>
  <c r="T84" i="11"/>
  <c r="AG85" i="11"/>
  <c r="AG84" i="11"/>
  <c r="BD54" i="11"/>
  <c r="AT54" i="11"/>
  <c r="BD55" i="11"/>
  <c r="AT63" i="11"/>
  <c r="BD64" i="11"/>
  <c r="BD63" i="11"/>
  <c r="AG96" i="11"/>
  <c r="AG97" i="11"/>
  <c r="T96" i="11"/>
  <c r="U108" i="11"/>
  <c r="AH109" i="11"/>
  <c r="AH108" i="11"/>
  <c r="AH115" i="11"/>
  <c r="AH114" i="11"/>
  <c r="U114" i="11"/>
  <c r="AH54" i="11"/>
  <c r="U54" i="11"/>
  <c r="AH55" i="11"/>
  <c r="AT72" i="11"/>
  <c r="BD73" i="11"/>
  <c r="BD72" i="11"/>
  <c r="AG78" i="11"/>
  <c r="T78" i="11"/>
  <c r="AG79" i="11"/>
  <c r="AG91" i="11"/>
  <c r="AG90" i="11"/>
  <c r="T90" i="11"/>
  <c r="AH103" i="11"/>
  <c r="AH102" i="11"/>
  <c r="U102" i="11"/>
  <c r="AT69" i="11"/>
  <c r="BD70" i="11"/>
  <c r="BD69" i="11"/>
  <c r="U126" i="11"/>
  <c r="AH127" i="11"/>
  <c r="AH126" i="11"/>
  <c r="AH67" i="11"/>
  <c r="AH66" i="11"/>
  <c r="U66" i="11"/>
  <c r="U141" i="11"/>
  <c r="AH142" i="11"/>
  <c r="AH141" i="11"/>
  <c r="BF106" i="11"/>
  <c r="BF105" i="11"/>
  <c r="BF49" i="11"/>
  <c r="BF48" i="11"/>
  <c r="AU99" i="11"/>
  <c r="BE100" i="11"/>
  <c r="BE99" i="11"/>
  <c r="AI94" i="11"/>
  <c r="AI93" i="11"/>
  <c r="AH148" i="11"/>
  <c r="AH147" i="11"/>
  <c r="U147" i="11"/>
  <c r="AI13" i="11"/>
  <c r="AI12" i="11"/>
  <c r="AU93" i="11"/>
  <c r="BE94" i="11"/>
  <c r="BE93" i="11"/>
  <c r="BF103" i="11"/>
  <c r="BF102" i="11"/>
  <c r="AU6" i="11"/>
  <c r="BE7" i="11"/>
  <c r="BE6" i="11"/>
  <c r="BF82" i="11"/>
  <c r="BF81" i="11"/>
  <c r="AU141" i="11"/>
  <c r="BE142" i="11"/>
  <c r="BE141" i="11"/>
  <c r="BF115" i="11"/>
  <c r="BF114" i="11"/>
  <c r="U132" i="11"/>
  <c r="AH133" i="11"/>
  <c r="AH132" i="11"/>
  <c r="BD16" i="11"/>
  <c r="AT15" i="11"/>
  <c r="BD15" i="11"/>
  <c r="BE52" i="11"/>
  <c r="BE51" i="11"/>
  <c r="AU51" i="11"/>
  <c r="BD139" i="11"/>
  <c r="BD138" i="11"/>
  <c r="AT138" i="11"/>
  <c r="U144" i="11"/>
  <c r="AH144" i="11"/>
  <c r="AH145" i="11"/>
  <c r="BF85" i="11"/>
  <c r="BF84" i="11"/>
  <c r="BF112" i="11"/>
  <c r="BF111" i="11"/>
  <c r="AI46" i="11"/>
  <c r="AI45" i="11"/>
  <c r="AU135" i="11"/>
  <c r="BE136" i="11"/>
  <c r="BE135" i="11"/>
  <c r="AU132" i="11"/>
  <c r="BE133" i="11"/>
  <c r="BE132" i="11"/>
  <c r="AI58" i="11"/>
  <c r="AI57" i="11"/>
  <c r="AG139" i="11"/>
  <c r="T138" i="11"/>
  <c r="AG138" i="11"/>
  <c r="BF13" i="11"/>
  <c r="BF12" i="11"/>
  <c r="BF18" i="11"/>
  <c r="BF19" i="11"/>
  <c r="BE151" i="11"/>
  <c r="BE150" i="11"/>
  <c r="AU150" i="11"/>
  <c r="AU117" i="11"/>
  <c r="BE118" i="11"/>
  <c r="BE117" i="11"/>
  <c r="BF97" i="11"/>
  <c r="BF96" i="11"/>
  <c r="AT156" i="11"/>
  <c r="BD157" i="11"/>
  <c r="BD156" i="11"/>
  <c r="U15" i="11"/>
  <c r="AH16" i="11"/>
  <c r="AH15" i="11"/>
  <c r="BF145" i="11"/>
  <c r="BF144" i="11"/>
  <c r="BF109" i="11"/>
  <c r="BF108" i="11"/>
  <c r="BF91" i="11"/>
  <c r="BF90" i="11"/>
  <c r="AU126" i="11"/>
  <c r="BE127" i="11"/>
  <c r="BE126" i="11"/>
  <c r="AU120" i="11"/>
  <c r="BE121" i="11"/>
  <c r="BE120" i="11"/>
  <c r="BE148" i="11"/>
  <c r="BE147" i="11"/>
  <c r="AU147" i="11"/>
  <c r="BF22" i="11"/>
  <c r="BF21" i="11"/>
  <c r="T156" i="11"/>
  <c r="AG157" i="11"/>
  <c r="AG156" i="11"/>
  <c r="U9" i="11"/>
  <c r="AH10" i="11"/>
  <c r="AH9" i="11"/>
  <c r="BF40" i="11"/>
  <c r="BF39" i="11"/>
  <c r="AU39" i="11"/>
  <c r="BF61" i="11"/>
  <c r="BF60" i="11"/>
  <c r="BF45" i="11"/>
  <c r="BF46" i="11"/>
  <c r="AU45" i="11"/>
  <c r="AI25" i="11"/>
  <c r="AI24" i="11"/>
  <c r="AI88" i="11"/>
  <c r="AI87" i="11"/>
  <c r="AU129" i="11"/>
  <c r="BE130" i="11"/>
  <c r="BE129" i="11"/>
  <c r="BE58" i="11"/>
  <c r="BE57" i="11"/>
  <c r="AU57" i="11"/>
  <c r="AI22" i="11"/>
  <c r="AI21" i="11"/>
  <c r="AU9" i="11"/>
  <c r="BE10" i="11"/>
  <c r="BE9" i="11"/>
  <c r="AH151" i="11"/>
  <c r="AH150" i="11"/>
  <c r="U150" i="11"/>
  <c r="AH154" i="11"/>
  <c r="AH153" i="11"/>
  <c r="U153" i="11"/>
  <c r="BF79" i="11"/>
  <c r="BF78" i="11"/>
  <c r="T123" i="11"/>
  <c r="AG124" i="11"/>
  <c r="AG123" i="11"/>
  <c r="AI31" i="11"/>
  <c r="AI30" i="11"/>
  <c r="U129" i="11"/>
  <c r="AH130" i="11"/>
  <c r="AH129" i="11"/>
  <c r="AI64" i="11"/>
  <c r="AI63" i="11"/>
  <c r="BF43" i="11"/>
  <c r="AU42" i="11"/>
  <c r="BF42" i="11"/>
  <c r="U135" i="11"/>
  <c r="AH136" i="11"/>
  <c r="AH135" i="11"/>
  <c r="AU3" i="11"/>
  <c r="BE4" i="11"/>
  <c r="BE3" i="11"/>
  <c r="AI70" i="11"/>
  <c r="AI69" i="11"/>
  <c r="AI82" i="11"/>
  <c r="AI81" i="11"/>
  <c r="BF88" i="11"/>
  <c r="BF87" i="11"/>
  <c r="BE64" i="11" l="1"/>
  <c r="BE63" i="11"/>
  <c r="AU63" i="11"/>
  <c r="AI112" i="11"/>
  <c r="AI111" i="11"/>
  <c r="BE69" i="11"/>
  <c r="AU69" i="11"/>
  <c r="BE70" i="11"/>
  <c r="U90" i="11"/>
  <c r="AH91" i="11"/>
  <c r="AH90" i="11"/>
  <c r="U78" i="11"/>
  <c r="AH79" i="11"/>
  <c r="AH78" i="11"/>
  <c r="BE73" i="11"/>
  <c r="BE72" i="11"/>
  <c r="AU72" i="11"/>
  <c r="AI114" i="11"/>
  <c r="AI115" i="11"/>
  <c r="AI103" i="11"/>
  <c r="AI102" i="11"/>
  <c r="AI109" i="11"/>
  <c r="AI108" i="11"/>
  <c r="BE55" i="11"/>
  <c r="BE54" i="11"/>
  <c r="AU54" i="11"/>
  <c r="AH84" i="11"/>
  <c r="U84" i="11"/>
  <c r="AH85" i="11"/>
  <c r="AU75" i="11"/>
  <c r="BE76" i="11"/>
  <c r="BE75" i="11"/>
  <c r="AI105" i="11"/>
  <c r="AI106" i="11"/>
  <c r="AI54" i="11"/>
  <c r="AI55" i="11"/>
  <c r="U96" i="11"/>
  <c r="AH97" i="11"/>
  <c r="AH96" i="11"/>
  <c r="BF4" i="11"/>
  <c r="BF3" i="11"/>
  <c r="AI151" i="11"/>
  <c r="AI150" i="11"/>
  <c r="BF58" i="11"/>
  <c r="BF57" i="11"/>
  <c r="BF148" i="11"/>
  <c r="BF147" i="11"/>
  <c r="BF127" i="11"/>
  <c r="BF126" i="11"/>
  <c r="BF151" i="11"/>
  <c r="BF150" i="11"/>
  <c r="BF133" i="11"/>
  <c r="BF132" i="11"/>
  <c r="AI145" i="11"/>
  <c r="AI144" i="11"/>
  <c r="BF51" i="11"/>
  <c r="BF52" i="11"/>
  <c r="BE16" i="11"/>
  <c r="AU15" i="11"/>
  <c r="BE15" i="11"/>
  <c r="AI142" i="11"/>
  <c r="AI141" i="11"/>
  <c r="AI130" i="11"/>
  <c r="AI129" i="11"/>
  <c r="AI154" i="11"/>
  <c r="AI153" i="11"/>
  <c r="BF10" i="11"/>
  <c r="BF9" i="11"/>
  <c r="BF130" i="11"/>
  <c r="BF129" i="11"/>
  <c r="U156" i="11"/>
  <c r="AH157" i="11"/>
  <c r="AH156" i="11"/>
  <c r="BF121" i="11"/>
  <c r="BF120" i="11"/>
  <c r="AU138" i="11"/>
  <c r="BE138" i="11"/>
  <c r="BE139" i="11"/>
  <c r="BF100" i="11"/>
  <c r="BF99" i="11"/>
  <c r="AI66" i="11"/>
  <c r="AI67" i="11"/>
  <c r="U123" i="11"/>
  <c r="AH124" i="11"/>
  <c r="AH123" i="11"/>
  <c r="AI10" i="11"/>
  <c r="AI9" i="11"/>
  <c r="AU156" i="11"/>
  <c r="BE157" i="11"/>
  <c r="BE156" i="11"/>
  <c r="U138" i="11"/>
  <c r="AH138" i="11"/>
  <c r="AH139" i="11"/>
  <c r="AI133" i="11"/>
  <c r="AI132" i="11"/>
  <c r="BF7" i="11"/>
  <c r="BF6" i="11"/>
  <c r="AI148" i="11"/>
  <c r="AI147" i="11"/>
  <c r="AI127" i="11"/>
  <c r="AI126" i="11"/>
  <c r="AI136" i="11"/>
  <c r="AI135" i="11"/>
  <c r="AI16" i="11"/>
  <c r="AI15" i="11"/>
  <c r="BF118" i="11"/>
  <c r="BF117" i="11"/>
  <c r="BF136" i="11"/>
  <c r="BF135" i="11"/>
  <c r="BF142" i="11"/>
  <c r="BF141" i="11"/>
  <c r="BF94" i="11"/>
  <c r="BF93" i="11"/>
  <c r="AI84" i="11" l="1"/>
  <c r="AI85" i="11"/>
  <c r="AI79" i="11"/>
  <c r="AI78" i="11"/>
  <c r="BF70" i="11"/>
  <c r="BF69" i="11"/>
  <c r="BF63" i="11"/>
  <c r="BF64" i="11"/>
  <c r="BF76" i="11"/>
  <c r="BF75" i="11"/>
  <c r="BF55" i="11"/>
  <c r="BF54" i="11"/>
  <c r="AI96" i="11"/>
  <c r="AI97" i="11"/>
  <c r="BF73" i="11"/>
  <c r="BF72" i="11"/>
  <c r="AI91" i="11"/>
  <c r="AI90" i="11"/>
  <c r="AI139" i="11"/>
  <c r="AI138" i="11"/>
  <c r="AI124" i="11"/>
  <c r="AI123" i="11"/>
  <c r="AI157" i="11"/>
  <c r="AI156" i="11"/>
  <c r="BF16" i="11"/>
  <c r="BF15" i="11"/>
  <c r="BF157" i="11"/>
  <c r="BF156" i="11"/>
  <c r="BF139" i="11"/>
  <c r="BF138" i="11"/>
  <c r="J3" i="2" l="1"/>
  <c r="O3" i="2"/>
  <c r="N3" i="2"/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U151" i="2" s="1"/>
  <c r="J152" i="2"/>
  <c r="J153" i="2"/>
  <c r="J154" i="2"/>
  <c r="J155" i="2"/>
  <c r="J156" i="2"/>
  <c r="J157" i="2"/>
  <c r="J158" i="2"/>
  <c r="U157" i="2" l="1"/>
  <c r="U145" i="2"/>
  <c r="U133" i="2"/>
  <c r="U3" i="2"/>
  <c r="U154" i="2"/>
  <c r="U123" i="2"/>
  <c r="U111" i="2"/>
  <c r="U99" i="2"/>
  <c r="U75" i="2"/>
  <c r="U63" i="2"/>
  <c r="U51" i="2"/>
  <c r="U46" i="2"/>
  <c r="U39" i="2"/>
  <c r="U34" i="2"/>
  <c r="U27" i="2"/>
  <c r="U22" i="2"/>
  <c r="U15" i="2"/>
  <c r="U10" i="2"/>
  <c r="U142" i="2"/>
  <c r="U135" i="2"/>
  <c r="U130" i="2"/>
  <c r="U118" i="2"/>
  <c r="U106" i="2"/>
  <c r="U94" i="2"/>
  <c r="U87" i="2"/>
  <c r="U82" i="2"/>
  <c r="U70" i="2"/>
  <c r="U58" i="2"/>
  <c r="U4" i="2"/>
  <c r="U156" i="2"/>
  <c r="U150" i="2"/>
  <c r="U144" i="2"/>
  <c r="U139" i="2"/>
  <c r="U132" i="2"/>
  <c r="U127" i="2"/>
  <c r="U120" i="2"/>
  <c r="U115" i="2"/>
  <c r="U108" i="2"/>
  <c r="U103" i="2"/>
  <c r="U96" i="2"/>
  <c r="U91" i="2"/>
  <c r="U84" i="2"/>
  <c r="U79" i="2"/>
  <c r="U72" i="2"/>
  <c r="U66" i="2"/>
  <c r="U60" i="2"/>
  <c r="U55" i="2"/>
  <c r="U48" i="2"/>
  <c r="U43" i="2"/>
  <c r="U36" i="2"/>
  <c r="U31" i="2"/>
  <c r="U24" i="2"/>
  <c r="U19" i="2"/>
  <c r="U12" i="2"/>
  <c r="U7" i="2"/>
  <c r="U141" i="2"/>
  <c r="U129" i="2"/>
  <c r="U121" i="2"/>
  <c r="U117" i="2"/>
  <c r="U109" i="2"/>
  <c r="U105" i="2"/>
  <c r="U97" i="2"/>
  <c r="U93" i="2"/>
  <c r="U85" i="2"/>
  <c r="U81" i="2"/>
  <c r="U73" i="2"/>
  <c r="U69" i="2"/>
  <c r="U61" i="2"/>
  <c r="U57" i="2"/>
  <c r="U49" i="2"/>
  <c r="U45" i="2"/>
  <c r="U37" i="2"/>
  <c r="U33" i="2"/>
  <c r="U25" i="2"/>
  <c r="U21" i="2"/>
  <c r="U13" i="2"/>
  <c r="U9" i="2"/>
  <c r="U40" i="2"/>
  <c r="U52" i="2"/>
  <c r="U64" i="2"/>
  <c r="U76" i="2"/>
  <c r="U88" i="2"/>
  <c r="U100" i="2"/>
  <c r="U112" i="2"/>
  <c r="U124" i="2"/>
  <c r="U136" i="2"/>
  <c r="U6" i="2"/>
  <c r="U30" i="2"/>
  <c r="U78" i="2"/>
  <c r="U90" i="2"/>
  <c r="U102" i="2"/>
  <c r="U114" i="2"/>
  <c r="U126" i="2"/>
  <c r="U138" i="2"/>
  <c r="U67" i="2"/>
  <c r="U16" i="2"/>
  <c r="U28" i="2"/>
  <c r="U18" i="2"/>
  <c r="U42" i="2"/>
  <c r="U54" i="2"/>
  <c r="U147" i="2"/>
  <c r="U153" i="2"/>
  <c r="U148" i="2"/>
  <c r="T148" i="2" l="1"/>
  <c r="T147" i="2"/>
  <c r="T3" i="2"/>
  <c r="T4" i="2"/>
  <c r="T6" i="2"/>
  <c r="T7" i="2"/>
  <c r="T9" i="2"/>
  <c r="T10" i="2"/>
  <c r="T12" i="2"/>
  <c r="T13" i="2"/>
  <c r="T15" i="2"/>
  <c r="T16" i="2"/>
  <c r="T18" i="2"/>
  <c r="T19" i="2"/>
  <c r="T21" i="2"/>
  <c r="T22" i="2"/>
  <c r="T24" i="2"/>
  <c r="T25" i="2"/>
  <c r="T27" i="2"/>
  <c r="T28" i="2"/>
  <c r="T30" i="2"/>
  <c r="T31" i="2"/>
  <c r="T33" i="2"/>
  <c r="T34" i="2"/>
  <c r="T36" i="2"/>
  <c r="T37" i="2"/>
  <c r="T39" i="2"/>
  <c r="T40" i="2"/>
  <c r="T42" i="2"/>
  <c r="T43" i="2"/>
  <c r="T45" i="2"/>
  <c r="T46" i="2"/>
  <c r="T48" i="2"/>
  <c r="T49" i="2"/>
  <c r="T51" i="2"/>
  <c r="T52" i="2"/>
  <c r="T54" i="2"/>
  <c r="T55" i="2"/>
  <c r="T57" i="2"/>
  <c r="T58" i="2"/>
  <c r="T60" i="2"/>
  <c r="T61" i="2"/>
  <c r="T63" i="2"/>
  <c r="T64" i="2"/>
  <c r="T66" i="2"/>
  <c r="T67" i="2"/>
  <c r="T69" i="2"/>
  <c r="T70" i="2"/>
  <c r="T72" i="2"/>
  <c r="T73" i="2"/>
  <c r="T75" i="2"/>
  <c r="T76" i="2"/>
  <c r="T78" i="2"/>
  <c r="T79" i="2"/>
  <c r="T81" i="2"/>
  <c r="T82" i="2"/>
  <c r="T84" i="2"/>
  <c r="T85" i="2"/>
  <c r="T87" i="2"/>
  <c r="T88" i="2"/>
  <c r="T90" i="2"/>
  <c r="T91" i="2"/>
  <c r="T93" i="2"/>
  <c r="T94" i="2"/>
  <c r="T96" i="2"/>
  <c r="T97" i="2"/>
  <c r="T99" i="2"/>
  <c r="T100" i="2"/>
  <c r="T102" i="2"/>
  <c r="T103" i="2"/>
  <c r="T105" i="2"/>
  <c r="T106" i="2"/>
  <c r="T108" i="2"/>
  <c r="T109" i="2"/>
  <c r="T111" i="2"/>
  <c r="T112" i="2"/>
  <c r="T114" i="2"/>
  <c r="T115" i="2"/>
  <c r="T117" i="2"/>
  <c r="T118" i="2"/>
  <c r="T120" i="2"/>
  <c r="T121" i="2"/>
  <c r="T123" i="2"/>
  <c r="T124" i="2"/>
  <c r="T126" i="2"/>
  <c r="T127" i="2"/>
  <c r="T129" i="2"/>
  <c r="T130" i="2"/>
  <c r="T132" i="2"/>
  <c r="T133" i="2"/>
  <c r="T135" i="2"/>
  <c r="T136" i="2"/>
  <c r="T138" i="2"/>
  <c r="T139" i="2"/>
  <c r="T141" i="2"/>
  <c r="T142" i="2"/>
  <c r="T144" i="2"/>
  <c r="T145" i="2"/>
  <c r="T150" i="2"/>
  <c r="T151" i="2"/>
  <c r="T153" i="2"/>
  <c r="T154" i="2"/>
  <c r="T156" i="2"/>
  <c r="T157" i="2"/>
  <c r="T4" i="3"/>
  <c r="T6" i="3"/>
  <c r="T7" i="3"/>
  <c r="T9" i="3"/>
  <c r="T10" i="3"/>
  <c r="T12" i="3"/>
  <c r="T13" i="3"/>
  <c r="T15" i="3"/>
  <c r="T16" i="3"/>
  <c r="T18" i="3"/>
  <c r="T19" i="3"/>
  <c r="T21" i="3"/>
  <c r="T22" i="3"/>
  <c r="T24" i="3"/>
  <c r="T25" i="3"/>
  <c r="T27" i="3"/>
  <c r="T28" i="3"/>
  <c r="T30" i="3"/>
  <c r="T31" i="3"/>
  <c r="T33" i="3"/>
  <c r="T34" i="3"/>
  <c r="T36" i="3"/>
  <c r="T37" i="3"/>
  <c r="T39" i="3"/>
  <c r="T40" i="3"/>
  <c r="T42" i="3"/>
  <c r="T43" i="3"/>
  <c r="T45" i="3"/>
  <c r="T46" i="3"/>
  <c r="T48" i="3"/>
  <c r="T49" i="3"/>
  <c r="T51" i="3"/>
  <c r="T52" i="3"/>
  <c r="T54" i="3"/>
  <c r="T55" i="3"/>
  <c r="T57" i="3"/>
  <c r="T58" i="3"/>
  <c r="T60" i="3"/>
  <c r="T61" i="3"/>
  <c r="P3" i="2" l="1"/>
  <c r="Z3" i="2" s="1"/>
  <c r="Q3" i="2"/>
  <c r="AA3" i="2" s="1"/>
  <c r="R3" i="2"/>
  <c r="AB3" i="2" s="1"/>
  <c r="S3" i="2"/>
  <c r="AC3" i="2" s="1"/>
  <c r="P4" i="2"/>
  <c r="Q4" i="2"/>
  <c r="R4" i="2"/>
  <c r="S4" i="2"/>
  <c r="P6" i="2"/>
  <c r="Q6" i="2"/>
  <c r="R6" i="2"/>
  <c r="S6" i="2"/>
  <c r="P7" i="2"/>
  <c r="Q7" i="2"/>
  <c r="R7" i="2"/>
  <c r="S7" i="2"/>
  <c r="P9" i="2"/>
  <c r="Q9" i="2"/>
  <c r="R9" i="2"/>
  <c r="S9" i="2"/>
  <c r="P10" i="2"/>
  <c r="Q10" i="2"/>
  <c r="R10" i="2"/>
  <c r="S10" i="2"/>
  <c r="P12" i="2"/>
  <c r="Q12" i="2"/>
  <c r="R12" i="2"/>
  <c r="S12" i="2"/>
  <c r="P13" i="2"/>
  <c r="Q13" i="2"/>
  <c r="R13" i="2"/>
  <c r="S13" i="2"/>
  <c r="P15" i="2"/>
  <c r="Q15" i="2"/>
  <c r="R15" i="2"/>
  <c r="S15" i="2"/>
  <c r="P16" i="2"/>
  <c r="Q16" i="2"/>
  <c r="R16" i="2"/>
  <c r="S16" i="2"/>
  <c r="P18" i="2"/>
  <c r="Q18" i="2"/>
  <c r="R18" i="2"/>
  <c r="S18" i="2"/>
  <c r="P19" i="2"/>
  <c r="Q19" i="2"/>
  <c r="R19" i="2"/>
  <c r="S19" i="2"/>
  <c r="P21" i="2"/>
  <c r="Q21" i="2"/>
  <c r="R21" i="2"/>
  <c r="S21" i="2"/>
  <c r="P22" i="2"/>
  <c r="Q22" i="2"/>
  <c r="R22" i="2"/>
  <c r="S22" i="2"/>
  <c r="P24" i="2"/>
  <c r="Q24" i="2"/>
  <c r="R24" i="2"/>
  <c r="S24" i="2"/>
  <c r="P25" i="2"/>
  <c r="Q25" i="2"/>
  <c r="R25" i="2"/>
  <c r="S25" i="2"/>
  <c r="P27" i="2"/>
  <c r="Q27" i="2"/>
  <c r="R27" i="2"/>
  <c r="S27" i="2"/>
  <c r="P28" i="2"/>
  <c r="Q28" i="2"/>
  <c r="R28" i="2"/>
  <c r="S28" i="2"/>
  <c r="P30" i="2"/>
  <c r="Q30" i="2"/>
  <c r="R30" i="2"/>
  <c r="S30" i="2"/>
  <c r="P31" i="2"/>
  <c r="Q31" i="2"/>
  <c r="R31" i="2"/>
  <c r="S31" i="2"/>
  <c r="P33" i="2"/>
  <c r="Q33" i="2"/>
  <c r="R33" i="2"/>
  <c r="S33" i="2"/>
  <c r="P34" i="2"/>
  <c r="Q34" i="2"/>
  <c r="R34" i="2"/>
  <c r="S34" i="2"/>
  <c r="P36" i="2"/>
  <c r="Q36" i="2"/>
  <c r="R36" i="2"/>
  <c r="S36" i="2"/>
  <c r="P37" i="2"/>
  <c r="Q37" i="2"/>
  <c r="R37" i="2"/>
  <c r="S37" i="2"/>
  <c r="P39" i="2"/>
  <c r="Q39" i="2"/>
  <c r="R39" i="2"/>
  <c r="S39" i="2"/>
  <c r="P40" i="2"/>
  <c r="Q40" i="2"/>
  <c r="R40" i="2"/>
  <c r="S40" i="2"/>
  <c r="P42" i="2"/>
  <c r="Q42" i="2"/>
  <c r="R42" i="2"/>
  <c r="S42" i="2"/>
  <c r="P43" i="2"/>
  <c r="Q43" i="2"/>
  <c r="R43" i="2"/>
  <c r="S43" i="2"/>
  <c r="P45" i="2"/>
  <c r="Q45" i="2"/>
  <c r="R45" i="2"/>
  <c r="S45" i="2"/>
  <c r="P46" i="2"/>
  <c r="Q46" i="2"/>
  <c r="R46" i="2"/>
  <c r="S46" i="2"/>
  <c r="P48" i="2"/>
  <c r="Q48" i="2"/>
  <c r="R48" i="2"/>
  <c r="S48" i="2"/>
  <c r="P49" i="2"/>
  <c r="Q49" i="2"/>
  <c r="R49" i="2"/>
  <c r="S49" i="2"/>
  <c r="P51" i="2"/>
  <c r="Q51" i="2"/>
  <c r="R51" i="2"/>
  <c r="S51" i="2"/>
  <c r="P52" i="2"/>
  <c r="Q52" i="2"/>
  <c r="R52" i="2"/>
  <c r="S52" i="2"/>
  <c r="P54" i="2"/>
  <c r="Q54" i="2"/>
  <c r="R54" i="2"/>
  <c r="S54" i="2"/>
  <c r="P55" i="2"/>
  <c r="Q55" i="2"/>
  <c r="R55" i="2"/>
  <c r="S55" i="2"/>
  <c r="P57" i="2"/>
  <c r="Q57" i="2"/>
  <c r="R57" i="2"/>
  <c r="S57" i="2"/>
  <c r="P58" i="2"/>
  <c r="Q58" i="2"/>
  <c r="R58" i="2"/>
  <c r="S58" i="2"/>
  <c r="P60" i="2"/>
  <c r="Q60" i="2"/>
  <c r="R60" i="2"/>
  <c r="S60" i="2"/>
  <c r="P61" i="2"/>
  <c r="Q61" i="2"/>
  <c r="R61" i="2"/>
  <c r="S61" i="2"/>
  <c r="P63" i="2"/>
  <c r="Q63" i="2"/>
  <c r="R63" i="2"/>
  <c r="S63" i="2"/>
  <c r="P64" i="2"/>
  <c r="Q64" i="2"/>
  <c r="R64" i="2"/>
  <c r="S64" i="2"/>
  <c r="P66" i="2"/>
  <c r="Q66" i="2"/>
  <c r="R66" i="2"/>
  <c r="S66" i="2"/>
  <c r="P67" i="2"/>
  <c r="Q67" i="2"/>
  <c r="R67" i="2"/>
  <c r="S67" i="2"/>
  <c r="P69" i="2"/>
  <c r="Q69" i="2"/>
  <c r="R69" i="2"/>
  <c r="S69" i="2"/>
  <c r="P70" i="2"/>
  <c r="Q70" i="2"/>
  <c r="R70" i="2"/>
  <c r="S70" i="2"/>
  <c r="P72" i="2"/>
  <c r="Q72" i="2"/>
  <c r="R72" i="2"/>
  <c r="S72" i="2"/>
  <c r="P73" i="2"/>
  <c r="Q73" i="2"/>
  <c r="R73" i="2"/>
  <c r="S73" i="2"/>
  <c r="P75" i="2"/>
  <c r="Q75" i="2"/>
  <c r="R75" i="2"/>
  <c r="S75" i="2"/>
  <c r="P76" i="2"/>
  <c r="Q76" i="2"/>
  <c r="R76" i="2"/>
  <c r="S76" i="2"/>
  <c r="P78" i="2"/>
  <c r="Q78" i="2"/>
  <c r="R78" i="2"/>
  <c r="S78" i="2"/>
  <c r="P79" i="2"/>
  <c r="Q79" i="2"/>
  <c r="R79" i="2"/>
  <c r="S79" i="2"/>
  <c r="P81" i="2"/>
  <c r="Q81" i="2"/>
  <c r="R81" i="2"/>
  <c r="S81" i="2"/>
  <c r="P82" i="2"/>
  <c r="Q82" i="2"/>
  <c r="R82" i="2"/>
  <c r="S82" i="2"/>
  <c r="P84" i="2"/>
  <c r="Q84" i="2"/>
  <c r="R84" i="2"/>
  <c r="S84" i="2"/>
  <c r="P85" i="2"/>
  <c r="Q85" i="2"/>
  <c r="R85" i="2"/>
  <c r="S85" i="2"/>
  <c r="P87" i="2"/>
  <c r="Q87" i="2"/>
  <c r="R87" i="2"/>
  <c r="S87" i="2"/>
  <c r="P88" i="2"/>
  <c r="Q88" i="2"/>
  <c r="R88" i="2"/>
  <c r="S88" i="2"/>
  <c r="P90" i="2"/>
  <c r="Q90" i="2"/>
  <c r="R90" i="2"/>
  <c r="S90" i="2"/>
  <c r="P91" i="2"/>
  <c r="Q91" i="2"/>
  <c r="R91" i="2"/>
  <c r="S91" i="2"/>
  <c r="P93" i="2"/>
  <c r="Q93" i="2"/>
  <c r="R93" i="2"/>
  <c r="S93" i="2"/>
  <c r="P94" i="2"/>
  <c r="Q94" i="2"/>
  <c r="R94" i="2"/>
  <c r="S94" i="2"/>
  <c r="P96" i="2"/>
  <c r="Q96" i="2"/>
  <c r="R96" i="2"/>
  <c r="S96" i="2"/>
  <c r="P97" i="2"/>
  <c r="Q97" i="2"/>
  <c r="R97" i="2"/>
  <c r="S97" i="2"/>
  <c r="P99" i="2"/>
  <c r="Q99" i="2"/>
  <c r="R99" i="2"/>
  <c r="S99" i="2"/>
  <c r="P100" i="2"/>
  <c r="Q100" i="2"/>
  <c r="R100" i="2"/>
  <c r="S100" i="2"/>
  <c r="P102" i="2"/>
  <c r="Q102" i="2"/>
  <c r="R102" i="2"/>
  <c r="S102" i="2"/>
  <c r="P103" i="2"/>
  <c r="Q103" i="2"/>
  <c r="R103" i="2"/>
  <c r="S103" i="2"/>
  <c r="P105" i="2"/>
  <c r="Q105" i="2"/>
  <c r="R105" i="2"/>
  <c r="S105" i="2"/>
  <c r="P106" i="2"/>
  <c r="Q106" i="2"/>
  <c r="R106" i="2"/>
  <c r="S106" i="2"/>
  <c r="P108" i="2"/>
  <c r="Q108" i="2"/>
  <c r="R108" i="2"/>
  <c r="S108" i="2"/>
  <c r="P109" i="2"/>
  <c r="Q109" i="2"/>
  <c r="R109" i="2"/>
  <c r="S109" i="2"/>
  <c r="P111" i="2"/>
  <c r="Q111" i="2"/>
  <c r="R111" i="2"/>
  <c r="S111" i="2"/>
  <c r="P112" i="2"/>
  <c r="Q112" i="2"/>
  <c r="R112" i="2"/>
  <c r="S112" i="2"/>
  <c r="P114" i="2"/>
  <c r="Q114" i="2"/>
  <c r="R114" i="2"/>
  <c r="S114" i="2"/>
  <c r="P115" i="2"/>
  <c r="Q115" i="2"/>
  <c r="R115" i="2"/>
  <c r="S115" i="2"/>
  <c r="P117" i="2"/>
  <c r="Q117" i="2"/>
  <c r="R117" i="2"/>
  <c r="S117" i="2"/>
  <c r="P118" i="2"/>
  <c r="Q118" i="2"/>
  <c r="R118" i="2"/>
  <c r="S118" i="2"/>
  <c r="P120" i="2"/>
  <c r="Q120" i="2"/>
  <c r="R120" i="2"/>
  <c r="S120" i="2"/>
  <c r="P121" i="2"/>
  <c r="Q121" i="2"/>
  <c r="R121" i="2"/>
  <c r="S121" i="2"/>
  <c r="P123" i="2"/>
  <c r="Q123" i="2"/>
  <c r="R123" i="2"/>
  <c r="S123" i="2"/>
  <c r="P124" i="2"/>
  <c r="Q124" i="2"/>
  <c r="R124" i="2"/>
  <c r="S124" i="2"/>
  <c r="P126" i="2"/>
  <c r="Q126" i="2"/>
  <c r="R126" i="2"/>
  <c r="S126" i="2"/>
  <c r="P127" i="2"/>
  <c r="Q127" i="2"/>
  <c r="R127" i="2"/>
  <c r="S127" i="2"/>
  <c r="P129" i="2"/>
  <c r="Q129" i="2"/>
  <c r="R129" i="2"/>
  <c r="S129" i="2"/>
  <c r="P130" i="2"/>
  <c r="Q130" i="2"/>
  <c r="R130" i="2"/>
  <c r="S130" i="2"/>
  <c r="P132" i="2"/>
  <c r="Q132" i="2"/>
  <c r="R132" i="2"/>
  <c r="S132" i="2"/>
  <c r="P133" i="2"/>
  <c r="Q133" i="2"/>
  <c r="R133" i="2"/>
  <c r="S133" i="2"/>
  <c r="P135" i="2"/>
  <c r="Q135" i="2"/>
  <c r="R135" i="2"/>
  <c r="S135" i="2"/>
  <c r="P136" i="2"/>
  <c r="Q136" i="2"/>
  <c r="R136" i="2"/>
  <c r="S136" i="2"/>
  <c r="P138" i="2"/>
  <c r="Q138" i="2"/>
  <c r="R138" i="2"/>
  <c r="S138" i="2"/>
  <c r="P139" i="2"/>
  <c r="Q139" i="2"/>
  <c r="R139" i="2"/>
  <c r="S139" i="2"/>
  <c r="P141" i="2"/>
  <c r="Q141" i="2"/>
  <c r="R141" i="2"/>
  <c r="S141" i="2"/>
  <c r="P142" i="2"/>
  <c r="Q142" i="2"/>
  <c r="R142" i="2"/>
  <c r="S142" i="2"/>
  <c r="P144" i="2"/>
  <c r="Q144" i="2"/>
  <c r="R144" i="2"/>
  <c r="S144" i="2"/>
  <c r="P145" i="2"/>
  <c r="Q145" i="2"/>
  <c r="R145" i="2"/>
  <c r="S145" i="2"/>
  <c r="P147" i="2"/>
  <c r="Q147" i="2"/>
  <c r="R147" i="2"/>
  <c r="S147" i="2"/>
  <c r="P148" i="2"/>
  <c r="Q148" i="2"/>
  <c r="R148" i="2"/>
  <c r="S148" i="2"/>
  <c r="P150" i="2"/>
  <c r="Q150" i="2"/>
  <c r="R150" i="2"/>
  <c r="S150" i="2"/>
  <c r="P151" i="2"/>
  <c r="Q151" i="2"/>
  <c r="R151" i="2"/>
  <c r="S151" i="2"/>
  <c r="P153" i="2"/>
  <c r="Q153" i="2"/>
  <c r="R153" i="2"/>
  <c r="S153" i="2"/>
  <c r="P154" i="2"/>
  <c r="Q154" i="2"/>
  <c r="R154" i="2"/>
  <c r="S154" i="2"/>
  <c r="P156" i="2"/>
  <c r="Q156" i="2"/>
  <c r="R156" i="2"/>
  <c r="S156" i="2"/>
  <c r="P157" i="2"/>
  <c r="Q157" i="2"/>
  <c r="R157" i="2"/>
  <c r="S157" i="2"/>
  <c r="Q3" i="3"/>
  <c r="R3" i="3"/>
  <c r="S3" i="3"/>
  <c r="Q4" i="3"/>
  <c r="R4" i="3"/>
  <c r="S4" i="3"/>
  <c r="Q6" i="3"/>
  <c r="R6" i="3"/>
  <c r="S6" i="3"/>
  <c r="Q7" i="3"/>
  <c r="R7" i="3"/>
  <c r="S7" i="3"/>
  <c r="Q9" i="3"/>
  <c r="R9" i="3"/>
  <c r="S9" i="3"/>
  <c r="Q10" i="3"/>
  <c r="R10" i="3"/>
  <c r="S10" i="3"/>
  <c r="Q12" i="3"/>
  <c r="R12" i="3"/>
  <c r="S12" i="3"/>
  <c r="Q13" i="3"/>
  <c r="R13" i="3"/>
  <c r="S13" i="3"/>
  <c r="Q15" i="3"/>
  <c r="R15" i="3"/>
  <c r="S15" i="3"/>
  <c r="Q16" i="3"/>
  <c r="R16" i="3"/>
  <c r="S16" i="3"/>
  <c r="Q18" i="3"/>
  <c r="R18" i="3"/>
  <c r="S18" i="3"/>
  <c r="Q19" i="3"/>
  <c r="R19" i="3"/>
  <c r="S19" i="3"/>
  <c r="Q21" i="3"/>
  <c r="R21" i="3"/>
  <c r="S21" i="3"/>
  <c r="Q22" i="3"/>
  <c r="R22" i="3"/>
  <c r="S22" i="3"/>
  <c r="Q24" i="3"/>
  <c r="R24" i="3"/>
  <c r="S24" i="3"/>
  <c r="Q25" i="3"/>
  <c r="R25" i="3"/>
  <c r="S25" i="3"/>
  <c r="Q27" i="3"/>
  <c r="R27" i="3"/>
  <c r="S27" i="3"/>
  <c r="Q28" i="3"/>
  <c r="R28" i="3"/>
  <c r="S28" i="3"/>
  <c r="Q30" i="3"/>
  <c r="R30" i="3"/>
  <c r="S30" i="3"/>
  <c r="Q31" i="3"/>
  <c r="R31" i="3"/>
  <c r="S31" i="3"/>
  <c r="Q33" i="3"/>
  <c r="R33" i="3"/>
  <c r="S33" i="3"/>
  <c r="Q34" i="3"/>
  <c r="R34" i="3"/>
  <c r="S34" i="3"/>
  <c r="Q36" i="3"/>
  <c r="R36" i="3"/>
  <c r="S36" i="3"/>
  <c r="Q37" i="3"/>
  <c r="R37" i="3"/>
  <c r="S37" i="3"/>
  <c r="Q39" i="3"/>
  <c r="R39" i="3"/>
  <c r="S39" i="3"/>
  <c r="Q40" i="3"/>
  <c r="R40" i="3"/>
  <c r="S40" i="3"/>
  <c r="Q42" i="3"/>
  <c r="R42" i="3"/>
  <c r="S42" i="3"/>
  <c r="Q43" i="3"/>
  <c r="R43" i="3"/>
  <c r="S43" i="3"/>
  <c r="Q45" i="3"/>
  <c r="R45" i="3"/>
  <c r="S45" i="3"/>
  <c r="Q46" i="3"/>
  <c r="R46" i="3"/>
  <c r="S46" i="3"/>
  <c r="Q48" i="3"/>
  <c r="R48" i="3"/>
  <c r="S48" i="3"/>
  <c r="Q49" i="3"/>
  <c r="R49" i="3"/>
  <c r="S49" i="3"/>
  <c r="Q51" i="3"/>
  <c r="R51" i="3"/>
  <c r="S51" i="3"/>
  <c r="Q52" i="3"/>
  <c r="R52" i="3"/>
  <c r="S52" i="3"/>
  <c r="Q54" i="3"/>
  <c r="R54" i="3"/>
  <c r="S54" i="3"/>
  <c r="Q55" i="3"/>
  <c r="R55" i="3"/>
  <c r="S55" i="3"/>
  <c r="Q57" i="3"/>
  <c r="R57" i="3"/>
  <c r="S57" i="3"/>
  <c r="Q58" i="3"/>
  <c r="R58" i="3"/>
  <c r="S58" i="3"/>
  <c r="Q60" i="3"/>
  <c r="R60" i="3"/>
  <c r="S60" i="3"/>
  <c r="Q61" i="3"/>
  <c r="R61" i="3"/>
  <c r="S61" i="3"/>
  <c r="AC12" i="2" l="1"/>
  <c r="AC42" i="2"/>
  <c r="AC39" i="2"/>
  <c r="AC36" i="2"/>
  <c r="AC33" i="2"/>
  <c r="AC30" i="2"/>
  <c r="AC27" i="2"/>
  <c r="AC15" i="2"/>
  <c r="AC24" i="2"/>
  <c r="AC21" i="2"/>
  <c r="AC18" i="2"/>
  <c r="AC9" i="2"/>
  <c r="AC6" i="2"/>
  <c r="AB123" i="2"/>
  <c r="Z123" i="2"/>
  <c r="AA123" i="2"/>
  <c r="AB111" i="2"/>
  <c r="Z111" i="2"/>
  <c r="AA111" i="2"/>
  <c r="Z105" i="2"/>
  <c r="AA105" i="2"/>
  <c r="AB105" i="2"/>
  <c r="AB99" i="2"/>
  <c r="Z99" i="2"/>
  <c r="AA99" i="2"/>
  <c r="Z90" i="2"/>
  <c r="AA90" i="2"/>
  <c r="AB90" i="2"/>
  <c r="AB87" i="2"/>
  <c r="Z87" i="2"/>
  <c r="AA87" i="2"/>
  <c r="AB75" i="2"/>
  <c r="Z75" i="2"/>
  <c r="AA75" i="2"/>
  <c r="AC156" i="2"/>
  <c r="AC153" i="2"/>
  <c r="AC150" i="2"/>
  <c r="AC147" i="2"/>
  <c r="AC144" i="2"/>
  <c r="AC141" i="2"/>
  <c r="AC138" i="2"/>
  <c r="AC135" i="2"/>
  <c r="AC132" i="2"/>
  <c r="AC129" i="2"/>
  <c r="AC126" i="2"/>
  <c r="AC123" i="2"/>
  <c r="AC120" i="2"/>
  <c r="AC117" i="2"/>
  <c r="AC114" i="2"/>
  <c r="AC111" i="2"/>
  <c r="AC108" i="2"/>
  <c r="AC105" i="2"/>
  <c r="AC102" i="2"/>
  <c r="AC99" i="2"/>
  <c r="AC96" i="2"/>
  <c r="AC93" i="2"/>
  <c r="AC90" i="2"/>
  <c r="AC87" i="2"/>
  <c r="AC84" i="2"/>
  <c r="AC81" i="2"/>
  <c r="AC78" i="2"/>
  <c r="AC75" i="2"/>
  <c r="AC72" i="2"/>
  <c r="AC69" i="2"/>
  <c r="AC66" i="2"/>
  <c r="AC63" i="2"/>
  <c r="AC60" i="2"/>
  <c r="AC57" i="2"/>
  <c r="AC54" i="2"/>
  <c r="AC51" i="2"/>
  <c r="AC48" i="2"/>
  <c r="AC45" i="2"/>
  <c r="AA156" i="2"/>
  <c r="AB156" i="2"/>
  <c r="Z156" i="2"/>
  <c r="Z153" i="2"/>
  <c r="AA153" i="2"/>
  <c r="AB153" i="2"/>
  <c r="AA150" i="2"/>
  <c r="AB150" i="2"/>
  <c r="Z150" i="2"/>
  <c r="AB147" i="2"/>
  <c r="Z147" i="2"/>
  <c r="AA147" i="2"/>
  <c r="AA144" i="2"/>
  <c r="Z144" i="2"/>
  <c r="AB144" i="2"/>
  <c r="Z141" i="2"/>
  <c r="AB141" i="2"/>
  <c r="AA141" i="2"/>
  <c r="Z138" i="2"/>
  <c r="AA138" i="2"/>
  <c r="AB138" i="2"/>
  <c r="AB135" i="2"/>
  <c r="Z135" i="2"/>
  <c r="AA135" i="2"/>
  <c r="AA132" i="2"/>
  <c r="AB132" i="2"/>
  <c r="Z132" i="2"/>
  <c r="Z129" i="2"/>
  <c r="AA129" i="2"/>
  <c r="AB129" i="2"/>
  <c r="AB126" i="2"/>
  <c r="Z126" i="2"/>
  <c r="AA126" i="2"/>
  <c r="AA120" i="2"/>
  <c r="AB120" i="2"/>
  <c r="Z120" i="2"/>
  <c r="Z117" i="2"/>
  <c r="AA117" i="2"/>
  <c r="AB117" i="2"/>
  <c r="AA114" i="2"/>
  <c r="AB114" i="2"/>
  <c r="Z114" i="2"/>
  <c r="AA108" i="2"/>
  <c r="Z108" i="2"/>
  <c r="AB108" i="2"/>
  <c r="AA102" i="2"/>
  <c r="AB102" i="2"/>
  <c r="Z102" i="2"/>
  <c r="AA96" i="2"/>
  <c r="Z96" i="2"/>
  <c r="AB96" i="2"/>
  <c r="Z93" i="2"/>
  <c r="AB93" i="2"/>
  <c r="AA93" i="2"/>
  <c r="AA84" i="2"/>
  <c r="AB84" i="2"/>
  <c r="Z84" i="2"/>
  <c r="Z81" i="2"/>
  <c r="AA81" i="2"/>
  <c r="AB81" i="2"/>
  <c r="AA78" i="2"/>
  <c r="AB78" i="2"/>
  <c r="Z78" i="2"/>
  <c r="AA72" i="2"/>
  <c r="Z72" i="2"/>
  <c r="AB72" i="2"/>
  <c r="Z69" i="2"/>
  <c r="AB69" i="2"/>
  <c r="AA69" i="2"/>
  <c r="Z66" i="2"/>
  <c r="AA66" i="2"/>
  <c r="AB66" i="2"/>
  <c r="AB63" i="2"/>
  <c r="Z63" i="2"/>
  <c r="AA63" i="2"/>
  <c r="AA60" i="2"/>
  <c r="Z60" i="2"/>
  <c r="AB60" i="2"/>
  <c r="Z57" i="2"/>
  <c r="AA57" i="2"/>
  <c r="AB57" i="2"/>
  <c r="AA54" i="2"/>
  <c r="Z54" i="2"/>
  <c r="AB54" i="2"/>
  <c r="AB51" i="2"/>
  <c r="AA51" i="2"/>
  <c r="Z51" i="2"/>
  <c r="AA48" i="2"/>
  <c r="AB48" i="2"/>
  <c r="Z48" i="2"/>
  <c r="Z45" i="2"/>
  <c r="AB45" i="2"/>
  <c r="AA45" i="2"/>
  <c r="Z42" i="2"/>
  <c r="AA42" i="2"/>
  <c r="AB42" i="2"/>
  <c r="AB39" i="2"/>
  <c r="AA39" i="2"/>
  <c r="Z39" i="2"/>
  <c r="AA36" i="2"/>
  <c r="AB36" i="2"/>
  <c r="Z36" i="2"/>
  <c r="Z33" i="2"/>
  <c r="AB33" i="2"/>
  <c r="AA33" i="2"/>
  <c r="AB30" i="2"/>
  <c r="Z30" i="2"/>
  <c r="AA30" i="2"/>
  <c r="AB27" i="2"/>
  <c r="Z27" i="2"/>
  <c r="AA27" i="2"/>
  <c r="AA24" i="2"/>
  <c r="Z24" i="2"/>
  <c r="AB24" i="2"/>
  <c r="Z18" i="2"/>
  <c r="AA18" i="2"/>
  <c r="AB18" i="2"/>
  <c r="Z15" i="2"/>
  <c r="AA15" i="2"/>
  <c r="AB15" i="2"/>
  <c r="AB12" i="2"/>
  <c r="AA12" i="2"/>
  <c r="Z12" i="2"/>
  <c r="AA9" i="2"/>
  <c r="AB9" i="2"/>
  <c r="Z9" i="2"/>
  <c r="Z6" i="2"/>
  <c r="AB6" i="2"/>
  <c r="AA6" i="2"/>
  <c r="AA21" i="2"/>
  <c r="Z21" i="2"/>
  <c r="AB21" i="2"/>
  <c r="O21" i="2"/>
  <c r="N21" i="2" l="1"/>
  <c r="V4" i="3" l="1"/>
  <c r="V5" i="3"/>
  <c r="X5" i="3" s="1"/>
  <c r="V6" i="3"/>
  <c r="V7" i="3"/>
  <c r="X7" i="3" s="1"/>
  <c r="V8" i="3"/>
  <c r="X8" i="3" s="1"/>
  <c r="V9" i="3"/>
  <c r="V10" i="3"/>
  <c r="X10" i="3" s="1"/>
  <c r="V11" i="3"/>
  <c r="X11" i="3" s="1"/>
  <c r="V12" i="3"/>
  <c r="V13" i="3"/>
  <c r="X13" i="3" s="1"/>
  <c r="V14" i="3"/>
  <c r="X14" i="3" s="1"/>
  <c r="V15" i="3"/>
  <c r="V16" i="3"/>
  <c r="X16" i="3" s="1"/>
  <c r="V17" i="3"/>
  <c r="X17" i="3" s="1"/>
  <c r="V18" i="3"/>
  <c r="V19" i="3"/>
  <c r="X19" i="3" s="1"/>
  <c r="V20" i="3"/>
  <c r="X20" i="3" s="1"/>
  <c r="V21" i="3"/>
  <c r="V22" i="3"/>
  <c r="X22" i="3" s="1"/>
  <c r="V23" i="3"/>
  <c r="X23" i="3" s="1"/>
  <c r="V24" i="3"/>
  <c r="V25" i="3"/>
  <c r="X25" i="3" s="1"/>
  <c r="V26" i="3"/>
  <c r="X26" i="3" s="1"/>
  <c r="V27" i="3"/>
  <c r="V28" i="3"/>
  <c r="X28" i="3" s="1"/>
  <c r="V29" i="3"/>
  <c r="X29" i="3" s="1"/>
  <c r="V30" i="3"/>
  <c r="V31" i="3"/>
  <c r="X31" i="3" s="1"/>
  <c r="V32" i="3"/>
  <c r="X32" i="3" s="1"/>
  <c r="V33" i="3"/>
  <c r="V34" i="3"/>
  <c r="X34" i="3" s="1"/>
  <c r="V35" i="3"/>
  <c r="X35" i="3" s="1"/>
  <c r="V36" i="3"/>
  <c r="V37" i="3"/>
  <c r="X37" i="3" s="1"/>
  <c r="V38" i="3"/>
  <c r="X38" i="3" s="1"/>
  <c r="V39" i="3"/>
  <c r="V40" i="3"/>
  <c r="X40" i="3" s="1"/>
  <c r="V41" i="3"/>
  <c r="X41" i="3" s="1"/>
  <c r="V42" i="3"/>
  <c r="V43" i="3"/>
  <c r="X43" i="3" s="1"/>
  <c r="V44" i="3"/>
  <c r="X44" i="3" s="1"/>
  <c r="V45" i="3"/>
  <c r="V46" i="3"/>
  <c r="X46" i="3" s="1"/>
  <c r="V47" i="3"/>
  <c r="X47" i="3" s="1"/>
  <c r="V48" i="3"/>
  <c r="V49" i="3"/>
  <c r="X49" i="3" s="1"/>
  <c r="V50" i="3"/>
  <c r="X50" i="3" s="1"/>
  <c r="V51" i="3"/>
  <c r="V52" i="3"/>
  <c r="X52" i="3" s="1"/>
  <c r="V53" i="3"/>
  <c r="X53" i="3" s="1"/>
  <c r="V54" i="3"/>
  <c r="V55" i="3"/>
  <c r="X55" i="3" s="1"/>
  <c r="V56" i="3"/>
  <c r="X56" i="3" s="1"/>
  <c r="V57" i="3"/>
  <c r="V58" i="3"/>
  <c r="X58" i="3" s="1"/>
  <c r="V59" i="3"/>
  <c r="X59" i="3" s="1"/>
  <c r="V60" i="3"/>
  <c r="V61" i="3"/>
  <c r="X61" i="3" s="1"/>
  <c r="V62" i="3"/>
  <c r="X62" i="3" s="1"/>
  <c r="X4" i="3" l="1"/>
  <c r="Y3" i="3"/>
  <c r="X3" i="3"/>
  <c r="Y4" i="3"/>
  <c r="X54" i="3"/>
  <c r="Y54" i="3"/>
  <c r="Y55" i="3"/>
  <c r="X42" i="3"/>
  <c r="Y42" i="3"/>
  <c r="Y43" i="3"/>
  <c r="X30" i="3"/>
  <c r="Y30" i="3"/>
  <c r="Y31" i="3"/>
  <c r="X18" i="3"/>
  <c r="Y18" i="3"/>
  <c r="Y19" i="3"/>
  <c r="X6" i="3"/>
  <c r="Y6" i="3"/>
  <c r="Y7" i="3"/>
  <c r="X39" i="3"/>
  <c r="Y40" i="3"/>
  <c r="Y39" i="3"/>
  <c r="X15" i="3"/>
  <c r="Y15" i="3"/>
  <c r="Y16" i="3"/>
  <c r="X57" i="3"/>
  <c r="Y58" i="3"/>
  <c r="Y57" i="3"/>
  <c r="X45" i="3"/>
  <c r="Y46" i="3"/>
  <c r="Y45" i="3"/>
  <c r="X33" i="3"/>
  <c r="Y33" i="3"/>
  <c r="Y34" i="3"/>
  <c r="X21" i="3"/>
  <c r="Y22" i="3"/>
  <c r="Y21" i="3"/>
  <c r="X9" i="3"/>
  <c r="Y10" i="3"/>
  <c r="Y9" i="3"/>
  <c r="X51" i="3"/>
  <c r="Y51" i="3"/>
  <c r="Y52" i="3"/>
  <c r="X27" i="3"/>
  <c r="Y28" i="3"/>
  <c r="Y27" i="3"/>
  <c r="X60" i="3"/>
  <c r="Y60" i="3"/>
  <c r="Y61" i="3"/>
  <c r="X48" i="3"/>
  <c r="Y48" i="3"/>
  <c r="Y49" i="3"/>
  <c r="X36" i="3"/>
  <c r="Y36" i="3"/>
  <c r="Y37" i="3"/>
  <c r="X24" i="3"/>
  <c r="Y24" i="3"/>
  <c r="Y25" i="3"/>
  <c r="X12" i="3"/>
  <c r="Y12" i="3"/>
  <c r="Y13" i="3"/>
  <c r="P18" i="3"/>
  <c r="N3" i="3"/>
  <c r="O3" i="3"/>
  <c r="P3" i="3"/>
  <c r="N4" i="3"/>
  <c r="O4" i="3"/>
  <c r="P4" i="3"/>
  <c r="N6" i="3"/>
  <c r="O6" i="3"/>
  <c r="P6" i="3"/>
  <c r="N7" i="3"/>
  <c r="O7" i="3"/>
  <c r="P7" i="3"/>
  <c r="N9" i="3"/>
  <c r="O9" i="3"/>
  <c r="P9" i="3"/>
  <c r="N10" i="3"/>
  <c r="O10" i="3"/>
  <c r="P10" i="3"/>
  <c r="N12" i="3"/>
  <c r="O12" i="3"/>
  <c r="P12" i="3"/>
  <c r="N13" i="3"/>
  <c r="O13" i="3"/>
  <c r="P13" i="3"/>
  <c r="N15" i="3"/>
  <c r="O15" i="3"/>
  <c r="P15" i="3"/>
  <c r="N16" i="3"/>
  <c r="O16" i="3"/>
  <c r="P16" i="3"/>
  <c r="N18" i="3"/>
  <c r="O18" i="3"/>
  <c r="N19" i="3"/>
  <c r="O19" i="3"/>
  <c r="P19" i="3"/>
  <c r="N21" i="3"/>
  <c r="O21" i="3"/>
  <c r="P21" i="3"/>
  <c r="N22" i="3"/>
  <c r="O22" i="3"/>
  <c r="P22" i="3"/>
  <c r="N24" i="3"/>
  <c r="O24" i="3"/>
  <c r="P24" i="3"/>
  <c r="N25" i="3"/>
  <c r="O25" i="3"/>
  <c r="P25" i="3"/>
  <c r="N27" i="3"/>
  <c r="O27" i="3"/>
  <c r="P27" i="3"/>
  <c r="N28" i="3"/>
  <c r="O28" i="3"/>
  <c r="P28" i="3"/>
  <c r="N30" i="3"/>
  <c r="O30" i="3"/>
  <c r="P30" i="3"/>
  <c r="N31" i="3"/>
  <c r="O31" i="3"/>
  <c r="P31" i="3"/>
  <c r="N33" i="3"/>
  <c r="O33" i="3"/>
  <c r="P33" i="3"/>
  <c r="N34" i="3"/>
  <c r="O34" i="3"/>
  <c r="P34" i="3"/>
  <c r="N36" i="3"/>
  <c r="O36" i="3"/>
  <c r="N37" i="3"/>
  <c r="O37" i="3"/>
  <c r="N39" i="3"/>
  <c r="O39" i="3"/>
  <c r="P39" i="3"/>
  <c r="N40" i="3"/>
  <c r="O40" i="3"/>
  <c r="P40" i="3"/>
  <c r="N42" i="3"/>
  <c r="O42" i="3"/>
  <c r="P42" i="3"/>
  <c r="N43" i="3"/>
  <c r="O43" i="3"/>
  <c r="P43" i="3"/>
  <c r="N45" i="3"/>
  <c r="O45" i="3"/>
  <c r="P45" i="3"/>
  <c r="N46" i="3"/>
  <c r="O46" i="3"/>
  <c r="P46" i="3"/>
  <c r="N48" i="3"/>
  <c r="O48" i="3"/>
  <c r="P48" i="3"/>
  <c r="N49" i="3"/>
  <c r="O49" i="3"/>
  <c r="P49" i="3"/>
  <c r="N51" i="3"/>
  <c r="O51" i="3"/>
  <c r="P51" i="3"/>
  <c r="N52" i="3"/>
  <c r="O52" i="3"/>
  <c r="P52" i="3"/>
  <c r="N54" i="3"/>
  <c r="O54" i="3"/>
  <c r="P54" i="3"/>
  <c r="N55" i="3"/>
  <c r="O55" i="3"/>
  <c r="P55" i="3"/>
  <c r="N57" i="3"/>
  <c r="O57" i="3"/>
  <c r="P57" i="3"/>
  <c r="N58" i="3"/>
  <c r="O58" i="3"/>
  <c r="P58" i="3"/>
  <c r="N60" i="3"/>
  <c r="O60" i="3"/>
  <c r="N61" i="3"/>
  <c r="O61" i="3"/>
  <c r="M6" i="3"/>
  <c r="M7" i="3"/>
  <c r="M9" i="3"/>
  <c r="M10" i="3"/>
  <c r="M12" i="3"/>
  <c r="M13" i="3"/>
  <c r="M15" i="3"/>
  <c r="M16" i="3"/>
  <c r="M18" i="3"/>
  <c r="M19" i="3"/>
  <c r="M21" i="3"/>
  <c r="M22" i="3"/>
  <c r="M24" i="3"/>
  <c r="M25" i="3"/>
  <c r="M27" i="3"/>
  <c r="M28" i="3"/>
  <c r="M30" i="3"/>
  <c r="M31" i="3"/>
  <c r="M33" i="3"/>
  <c r="M34" i="3"/>
  <c r="M36" i="3"/>
  <c r="M37" i="3"/>
  <c r="M39" i="3"/>
  <c r="M40" i="3"/>
  <c r="M42" i="3"/>
  <c r="M43" i="3"/>
  <c r="M45" i="3"/>
  <c r="M46" i="3"/>
  <c r="M48" i="3"/>
  <c r="M49" i="3"/>
  <c r="M51" i="3"/>
  <c r="M52" i="3"/>
  <c r="M54" i="3"/>
  <c r="M55" i="3"/>
  <c r="M57" i="3"/>
  <c r="M58" i="3"/>
  <c r="M60" i="3"/>
  <c r="M61" i="3"/>
  <c r="M4" i="3"/>
  <c r="M3" i="3"/>
  <c r="M3" i="2" l="1"/>
  <c r="W3" i="2" s="1"/>
  <c r="Y3" i="2" l="1"/>
  <c r="N4" i="2"/>
  <c r="O4" i="2"/>
  <c r="N6" i="2"/>
  <c r="O6" i="2"/>
  <c r="N7" i="2"/>
  <c r="O7" i="2"/>
  <c r="N9" i="2"/>
  <c r="O9" i="2"/>
  <c r="N10" i="2"/>
  <c r="O10" i="2"/>
  <c r="N12" i="2"/>
  <c r="O12" i="2"/>
  <c r="N13" i="2"/>
  <c r="O13" i="2"/>
  <c r="N15" i="2"/>
  <c r="O15" i="2"/>
  <c r="N16" i="2"/>
  <c r="O16" i="2"/>
  <c r="N18" i="2"/>
  <c r="O18" i="2"/>
  <c r="N19" i="2"/>
  <c r="O19" i="2"/>
  <c r="N22" i="2"/>
  <c r="O22" i="2"/>
  <c r="N24" i="2"/>
  <c r="O24" i="2"/>
  <c r="N25" i="2"/>
  <c r="O25" i="2"/>
  <c r="N27" i="2"/>
  <c r="O27" i="2"/>
  <c r="N28" i="2"/>
  <c r="O28" i="2"/>
  <c r="N30" i="2"/>
  <c r="O30" i="2"/>
  <c r="N31" i="2"/>
  <c r="O31" i="2"/>
  <c r="N33" i="2"/>
  <c r="O33" i="2"/>
  <c r="N34" i="2"/>
  <c r="O34" i="2"/>
  <c r="N36" i="2"/>
  <c r="O36" i="2"/>
  <c r="N37" i="2"/>
  <c r="O37" i="2"/>
  <c r="N39" i="2"/>
  <c r="O39" i="2"/>
  <c r="N40" i="2"/>
  <c r="O40" i="2"/>
  <c r="N42" i="2"/>
  <c r="O42" i="2"/>
  <c r="N43" i="2"/>
  <c r="O43" i="2"/>
  <c r="N45" i="2"/>
  <c r="O45" i="2"/>
  <c r="N46" i="2"/>
  <c r="O46" i="2"/>
  <c r="N48" i="2"/>
  <c r="O48" i="2"/>
  <c r="N49" i="2"/>
  <c r="O49" i="2"/>
  <c r="N51" i="2"/>
  <c r="O51" i="2"/>
  <c r="N52" i="2"/>
  <c r="O52" i="2"/>
  <c r="N54" i="2"/>
  <c r="O54" i="2"/>
  <c r="N55" i="2"/>
  <c r="O55" i="2"/>
  <c r="N57" i="2"/>
  <c r="O57" i="2"/>
  <c r="N58" i="2"/>
  <c r="O58" i="2"/>
  <c r="N60" i="2"/>
  <c r="O60" i="2"/>
  <c r="N61" i="2"/>
  <c r="O61" i="2"/>
  <c r="N63" i="2"/>
  <c r="O63" i="2"/>
  <c r="N64" i="2"/>
  <c r="O64" i="2"/>
  <c r="N66" i="2"/>
  <c r="O66" i="2"/>
  <c r="N67" i="2"/>
  <c r="O67" i="2"/>
  <c r="N69" i="2"/>
  <c r="O69" i="2"/>
  <c r="N70" i="2"/>
  <c r="O70" i="2"/>
  <c r="N72" i="2"/>
  <c r="O72" i="2"/>
  <c r="N73" i="2"/>
  <c r="O73" i="2"/>
  <c r="N75" i="2"/>
  <c r="O75" i="2"/>
  <c r="N76" i="2"/>
  <c r="O76" i="2"/>
  <c r="N78" i="2"/>
  <c r="O78" i="2"/>
  <c r="N79" i="2"/>
  <c r="O79" i="2"/>
  <c r="N81" i="2"/>
  <c r="O81" i="2"/>
  <c r="N82" i="2"/>
  <c r="O82" i="2"/>
  <c r="N84" i="2"/>
  <c r="O84" i="2"/>
  <c r="N85" i="2"/>
  <c r="O85" i="2"/>
  <c r="N87" i="2"/>
  <c r="O87" i="2"/>
  <c r="N88" i="2"/>
  <c r="O88" i="2"/>
  <c r="N90" i="2"/>
  <c r="O90" i="2"/>
  <c r="N91" i="2"/>
  <c r="O91" i="2"/>
  <c r="N93" i="2"/>
  <c r="O93" i="2"/>
  <c r="N94" i="2"/>
  <c r="O94" i="2"/>
  <c r="N96" i="2"/>
  <c r="O96" i="2"/>
  <c r="N97" i="2"/>
  <c r="O97" i="2"/>
  <c r="N99" i="2"/>
  <c r="O99" i="2"/>
  <c r="N100" i="2"/>
  <c r="O100" i="2"/>
  <c r="N102" i="2"/>
  <c r="O102" i="2"/>
  <c r="N103" i="2"/>
  <c r="O103" i="2"/>
  <c r="N105" i="2"/>
  <c r="O105" i="2"/>
  <c r="N106" i="2"/>
  <c r="O106" i="2"/>
  <c r="N108" i="2"/>
  <c r="O108" i="2"/>
  <c r="N109" i="2"/>
  <c r="O109" i="2"/>
  <c r="N111" i="2"/>
  <c r="O111" i="2"/>
  <c r="N112" i="2"/>
  <c r="O112" i="2"/>
  <c r="N114" i="2"/>
  <c r="O114" i="2"/>
  <c r="N115" i="2"/>
  <c r="O115" i="2"/>
  <c r="N117" i="2"/>
  <c r="O117" i="2"/>
  <c r="N118" i="2"/>
  <c r="O118" i="2"/>
  <c r="N120" i="2"/>
  <c r="O120" i="2"/>
  <c r="N121" i="2"/>
  <c r="O121" i="2"/>
  <c r="N123" i="2"/>
  <c r="O123" i="2"/>
  <c r="N124" i="2"/>
  <c r="O124" i="2"/>
  <c r="N126" i="2"/>
  <c r="O126" i="2"/>
  <c r="N127" i="2"/>
  <c r="O127" i="2"/>
  <c r="N129" i="2"/>
  <c r="O129" i="2"/>
  <c r="N130" i="2"/>
  <c r="O130" i="2"/>
  <c r="N132" i="2"/>
  <c r="O132" i="2"/>
  <c r="N133" i="2"/>
  <c r="O133" i="2"/>
  <c r="N135" i="2"/>
  <c r="O135" i="2"/>
  <c r="N136" i="2"/>
  <c r="O136" i="2"/>
  <c r="N138" i="2"/>
  <c r="O138" i="2"/>
  <c r="N139" i="2"/>
  <c r="O139" i="2"/>
  <c r="N141" i="2"/>
  <c r="O141" i="2"/>
  <c r="N142" i="2"/>
  <c r="O142" i="2"/>
  <c r="N144" i="2"/>
  <c r="O144" i="2"/>
  <c r="N145" i="2"/>
  <c r="O145" i="2"/>
  <c r="N147" i="2"/>
  <c r="O147" i="2"/>
  <c r="N148" i="2"/>
  <c r="O148" i="2"/>
  <c r="N150" i="2"/>
  <c r="O150" i="2"/>
  <c r="N151" i="2"/>
  <c r="O151" i="2"/>
  <c r="N153" i="2"/>
  <c r="O153" i="2"/>
  <c r="N154" i="2"/>
  <c r="O154" i="2"/>
  <c r="N156" i="2"/>
  <c r="O156" i="2"/>
  <c r="N157" i="2"/>
  <c r="O157" i="2"/>
  <c r="M6" i="2"/>
  <c r="W6" i="2" s="1"/>
  <c r="M7" i="2"/>
  <c r="M9" i="2"/>
  <c r="W9" i="2" s="1"/>
  <c r="M10" i="2"/>
  <c r="M12" i="2"/>
  <c r="W12" i="2" s="1"/>
  <c r="M13" i="2"/>
  <c r="M15" i="2"/>
  <c r="W15" i="2" s="1"/>
  <c r="M16" i="2"/>
  <c r="M18" i="2"/>
  <c r="W18" i="2" s="1"/>
  <c r="M19" i="2"/>
  <c r="M21" i="2"/>
  <c r="M22" i="2"/>
  <c r="M24" i="2"/>
  <c r="W24" i="2" s="1"/>
  <c r="M25" i="2"/>
  <c r="M27" i="2"/>
  <c r="W27" i="2" s="1"/>
  <c r="M28" i="2"/>
  <c r="M30" i="2"/>
  <c r="W30" i="2" s="1"/>
  <c r="M31" i="2"/>
  <c r="M33" i="2"/>
  <c r="W33" i="2" s="1"/>
  <c r="M34" i="2"/>
  <c r="M36" i="2"/>
  <c r="W36" i="2" s="1"/>
  <c r="M37" i="2"/>
  <c r="M39" i="2"/>
  <c r="W39" i="2" s="1"/>
  <c r="M40" i="2"/>
  <c r="M42" i="2"/>
  <c r="W42" i="2" s="1"/>
  <c r="M43" i="2"/>
  <c r="M45" i="2"/>
  <c r="W45" i="2" s="1"/>
  <c r="M46" i="2"/>
  <c r="M48" i="2"/>
  <c r="W48" i="2" s="1"/>
  <c r="M49" i="2"/>
  <c r="M51" i="2"/>
  <c r="W51" i="2" s="1"/>
  <c r="M52" i="2"/>
  <c r="M54" i="2"/>
  <c r="W54" i="2" s="1"/>
  <c r="M55" i="2"/>
  <c r="M57" i="2"/>
  <c r="W57" i="2" s="1"/>
  <c r="M58" i="2"/>
  <c r="M60" i="2"/>
  <c r="W60" i="2" s="1"/>
  <c r="M61" i="2"/>
  <c r="M63" i="2"/>
  <c r="W63" i="2" s="1"/>
  <c r="M64" i="2"/>
  <c r="M66" i="2"/>
  <c r="W66" i="2" s="1"/>
  <c r="M67" i="2"/>
  <c r="M69" i="2"/>
  <c r="W69" i="2" s="1"/>
  <c r="M70" i="2"/>
  <c r="M72" i="2"/>
  <c r="W72" i="2" s="1"/>
  <c r="M73" i="2"/>
  <c r="M75" i="2"/>
  <c r="W75" i="2" s="1"/>
  <c r="M76" i="2"/>
  <c r="M78" i="2"/>
  <c r="W78" i="2" s="1"/>
  <c r="M79" i="2"/>
  <c r="M81" i="2"/>
  <c r="W81" i="2" s="1"/>
  <c r="M82" i="2"/>
  <c r="M84" i="2"/>
  <c r="W84" i="2" s="1"/>
  <c r="M85" i="2"/>
  <c r="M87" i="2"/>
  <c r="W87" i="2" s="1"/>
  <c r="M88" i="2"/>
  <c r="M90" i="2"/>
  <c r="W90" i="2" s="1"/>
  <c r="M91" i="2"/>
  <c r="M93" i="2"/>
  <c r="W93" i="2" s="1"/>
  <c r="M94" i="2"/>
  <c r="M96" i="2"/>
  <c r="W96" i="2" s="1"/>
  <c r="M97" i="2"/>
  <c r="M99" i="2"/>
  <c r="W99" i="2" s="1"/>
  <c r="M100" i="2"/>
  <c r="M102" i="2"/>
  <c r="W102" i="2" s="1"/>
  <c r="M103" i="2"/>
  <c r="M105" i="2"/>
  <c r="W105" i="2" s="1"/>
  <c r="M106" i="2"/>
  <c r="M108" i="2"/>
  <c r="W108" i="2" s="1"/>
  <c r="M109" i="2"/>
  <c r="M111" i="2"/>
  <c r="W111" i="2" s="1"/>
  <c r="M112" i="2"/>
  <c r="M114" i="2"/>
  <c r="W114" i="2" s="1"/>
  <c r="M115" i="2"/>
  <c r="M117" i="2"/>
  <c r="W117" i="2" s="1"/>
  <c r="M118" i="2"/>
  <c r="M120" i="2"/>
  <c r="W120" i="2" s="1"/>
  <c r="M121" i="2"/>
  <c r="M123" i="2"/>
  <c r="W123" i="2" s="1"/>
  <c r="M124" i="2"/>
  <c r="M126" i="2"/>
  <c r="W126" i="2" s="1"/>
  <c r="M127" i="2"/>
  <c r="M129" i="2"/>
  <c r="W129" i="2" s="1"/>
  <c r="M130" i="2"/>
  <c r="M132" i="2"/>
  <c r="W132" i="2" s="1"/>
  <c r="M133" i="2"/>
  <c r="M135" i="2"/>
  <c r="W135" i="2" s="1"/>
  <c r="M136" i="2"/>
  <c r="M138" i="2"/>
  <c r="W138" i="2" s="1"/>
  <c r="M139" i="2"/>
  <c r="M141" i="2"/>
  <c r="W141" i="2" s="1"/>
  <c r="M142" i="2"/>
  <c r="M144" i="2"/>
  <c r="W144" i="2" s="1"/>
  <c r="M145" i="2"/>
  <c r="M147" i="2"/>
  <c r="W147" i="2" s="1"/>
  <c r="M148" i="2"/>
  <c r="M150" i="2"/>
  <c r="W150" i="2" s="1"/>
  <c r="M151" i="2"/>
  <c r="M153" i="2"/>
  <c r="W153" i="2" s="1"/>
  <c r="M154" i="2"/>
  <c r="M156" i="2"/>
  <c r="W156" i="2" s="1"/>
  <c r="M157" i="2"/>
  <c r="M4" i="2"/>
  <c r="X3" i="2" l="1"/>
  <c r="Y153" i="2"/>
  <c r="Y147" i="2"/>
  <c r="Y141" i="2"/>
  <c r="Y135" i="2"/>
  <c r="Y129" i="2"/>
  <c r="Y123" i="2"/>
  <c r="Y117" i="2"/>
  <c r="Y111" i="2"/>
  <c r="Y105" i="2"/>
  <c r="Y99" i="2"/>
  <c r="Y93" i="2"/>
  <c r="Y87" i="2"/>
  <c r="X81" i="2"/>
  <c r="X75" i="2"/>
  <c r="X69" i="2"/>
  <c r="X63" i="2"/>
  <c r="X57" i="2"/>
  <c r="X51" i="2"/>
  <c r="X45" i="2"/>
  <c r="X39" i="2"/>
  <c r="W21" i="2"/>
  <c r="Y21" i="2"/>
  <c r="X21" i="2"/>
  <c r="X156" i="2"/>
  <c r="X150" i="2"/>
  <c r="X144" i="2"/>
  <c r="X138" i="2"/>
  <c r="X132" i="2"/>
  <c r="X126" i="2"/>
  <c r="X120" i="2"/>
  <c r="X114" i="2"/>
  <c r="X108" i="2"/>
  <c r="X102" i="2"/>
  <c r="X96" i="2"/>
  <c r="X90" i="2"/>
  <c r="Y81" i="2"/>
  <c r="Y75" i="2"/>
  <c r="Y69" i="2"/>
  <c r="Y63" i="2"/>
  <c r="Y57" i="2"/>
  <c r="Y51" i="2"/>
  <c r="Y45" i="2"/>
  <c r="Y39" i="2"/>
  <c r="Y33" i="2"/>
  <c r="Y27" i="2"/>
  <c r="Y18" i="2"/>
  <c r="Y12" i="2"/>
  <c r="Y6" i="2"/>
  <c r="X33" i="2"/>
  <c r="X27" i="2"/>
  <c r="X18" i="2"/>
  <c r="X12" i="2"/>
  <c r="X6" i="2"/>
  <c r="X153" i="2"/>
  <c r="X147" i="2"/>
  <c r="X141" i="2"/>
  <c r="X135" i="2"/>
  <c r="X129" i="2"/>
  <c r="X123" i="2"/>
  <c r="X117" i="2"/>
  <c r="X111" i="2"/>
  <c r="X105" i="2"/>
  <c r="X99" i="2"/>
  <c r="X93" i="2"/>
  <c r="X87" i="2"/>
  <c r="Y84" i="2"/>
  <c r="Y78" i="2"/>
  <c r="Y72" i="2"/>
  <c r="Y66" i="2"/>
  <c r="Y60" i="2"/>
  <c r="Y54" i="2"/>
  <c r="Y48" i="2"/>
  <c r="Y42" i="2"/>
  <c r="Y36" i="2"/>
  <c r="Y30" i="2"/>
  <c r="Y24" i="2"/>
  <c r="Y15" i="2"/>
  <c r="Y9" i="2"/>
  <c r="Y156" i="2"/>
  <c r="Y150" i="2"/>
  <c r="Y144" i="2"/>
  <c r="Y138" i="2"/>
  <c r="Y132" i="2"/>
  <c r="Y126" i="2"/>
  <c r="Y120" i="2"/>
  <c r="Y114" i="2"/>
  <c r="Y108" i="2"/>
  <c r="Y102" i="2"/>
  <c r="Y96" i="2"/>
  <c r="Y90" i="2"/>
  <c r="X84" i="2"/>
  <c r="X78" i="2"/>
  <c r="X72" i="2"/>
  <c r="X66" i="2"/>
  <c r="X60" i="2"/>
  <c r="X54" i="2"/>
  <c r="X48" i="2"/>
  <c r="X42" i="2"/>
  <c r="X36" i="2"/>
  <c r="X30" i="2"/>
  <c r="X24" i="2"/>
  <c r="X15" i="2"/>
  <c r="X9" i="2"/>
</calcChain>
</file>

<file path=xl/sharedStrings.xml><?xml version="1.0" encoding="utf-8"?>
<sst xmlns="http://schemas.openxmlformats.org/spreadsheetml/2006/main" count="2055" uniqueCount="221">
  <si>
    <t>CO2</t>
  </si>
  <si>
    <t>Sample</t>
  </si>
  <si>
    <t>t0</t>
  </si>
  <si>
    <t>t1</t>
  </si>
  <si>
    <t>t2</t>
  </si>
  <si>
    <t>t3</t>
  </si>
  <si>
    <t>22-1 N1</t>
  </si>
  <si>
    <t>mmol</t>
  </si>
  <si>
    <t>22-1 N2</t>
  </si>
  <si>
    <t>22-1 N3</t>
  </si>
  <si>
    <t>22-1 OD1</t>
  </si>
  <si>
    <t>22-1 OD2</t>
  </si>
  <si>
    <t>22-1 OD3</t>
  </si>
  <si>
    <t>22-1 O1</t>
  </si>
  <si>
    <t>22-1 O2</t>
  </si>
  <si>
    <t>22-1 O3</t>
  </si>
  <si>
    <t>22-1 D1</t>
  </si>
  <si>
    <t>22-1 D2</t>
  </si>
  <si>
    <t>22-1 D3</t>
  </si>
  <si>
    <t>22-1 B1</t>
  </si>
  <si>
    <t>22-1 B2</t>
  </si>
  <si>
    <t>22-1 B3</t>
  </si>
  <si>
    <t>22-2 N1</t>
  </si>
  <si>
    <t>22-2 N2</t>
  </si>
  <si>
    <t>22-2 N3</t>
  </si>
  <si>
    <t>22-2 OD1</t>
  </si>
  <si>
    <t>22-2 OD2</t>
  </si>
  <si>
    <t>22-2 OD3</t>
  </si>
  <si>
    <t>22-2 O1</t>
  </si>
  <si>
    <t>22-2 O2</t>
  </si>
  <si>
    <t>22-2 O3</t>
  </si>
  <si>
    <t>22-2 D1</t>
  </si>
  <si>
    <t>22-2 D2</t>
  </si>
  <si>
    <t>22-2 D3</t>
  </si>
  <si>
    <t>22-2 B1</t>
  </si>
  <si>
    <t>22-2 B2</t>
  </si>
  <si>
    <t>22-2 B3</t>
  </si>
  <si>
    <t>22-3 N1</t>
  </si>
  <si>
    <t>22-3 N2</t>
  </si>
  <si>
    <t>22-3 N3</t>
  </si>
  <si>
    <t>22-3 OD1</t>
  </si>
  <si>
    <t>22-3 OD2</t>
  </si>
  <si>
    <t>22-3 OD3</t>
  </si>
  <si>
    <t>22-3 O1</t>
  </si>
  <si>
    <t>22-3 O2</t>
  </si>
  <si>
    <t>22-3 O3</t>
  </si>
  <si>
    <t>22-3 D1</t>
  </si>
  <si>
    <t>22-3 D2</t>
  </si>
  <si>
    <t>22-3 D3</t>
  </si>
  <si>
    <t>22-3 B1</t>
  </si>
  <si>
    <t>22-3 B2</t>
  </si>
  <si>
    <t>22-3 B3</t>
  </si>
  <si>
    <t>22-4 N1</t>
  </si>
  <si>
    <t>22-4 N2</t>
  </si>
  <si>
    <t>34-4 N3</t>
  </si>
  <si>
    <t>22-4 OD1</t>
  </si>
  <si>
    <t>22-4 OD2</t>
  </si>
  <si>
    <t>22-4 OD3</t>
  </si>
  <si>
    <t>22-4 O1</t>
  </si>
  <si>
    <t>22-4 O2</t>
  </si>
  <si>
    <t>22-4 O3</t>
  </si>
  <si>
    <t>22-4 D1</t>
  </si>
  <si>
    <t>22-4 D2</t>
  </si>
  <si>
    <t>22-4 D3</t>
  </si>
  <si>
    <t>22-4 B1</t>
  </si>
  <si>
    <t>22-4 B2</t>
  </si>
  <si>
    <t>22-4 B3</t>
  </si>
  <si>
    <t>22-5 N1</t>
  </si>
  <si>
    <t>22-5 N2</t>
  </si>
  <si>
    <t>22-5 N3</t>
  </si>
  <si>
    <t>22-5 OD1</t>
  </si>
  <si>
    <t>22-5 OD2</t>
  </si>
  <si>
    <t>22-5 OD3</t>
  </si>
  <si>
    <t>22-5 O1</t>
  </si>
  <si>
    <t>22-5 O2</t>
  </si>
  <si>
    <t>22-5 O3</t>
  </si>
  <si>
    <t>22-5 D1</t>
  </si>
  <si>
    <t>22-5 D2</t>
  </si>
  <si>
    <t>22-5 D3</t>
  </si>
  <si>
    <t>22-5 B1</t>
  </si>
  <si>
    <t>22-5 B2</t>
  </si>
  <si>
    <t>22-5 B3</t>
  </si>
  <si>
    <t>23-1 N1</t>
  </si>
  <si>
    <t>23-1 N2</t>
  </si>
  <si>
    <t>23-1 N3</t>
  </si>
  <si>
    <t>23-1 OD1</t>
  </si>
  <si>
    <t>23-1 OD2</t>
  </si>
  <si>
    <t>23-1 OD3</t>
  </si>
  <si>
    <t>23-1 O1</t>
  </si>
  <si>
    <t>23-1 O2</t>
  </si>
  <si>
    <t>23-1 O3</t>
  </si>
  <si>
    <t>23-1 D1</t>
  </si>
  <si>
    <t>23-1 D2</t>
  </si>
  <si>
    <t>23-1 D3</t>
  </si>
  <si>
    <t>23-1 B1</t>
  </si>
  <si>
    <t>23-1 B2</t>
  </si>
  <si>
    <t>23-1 B3</t>
  </si>
  <si>
    <t>23-2 N1</t>
  </si>
  <si>
    <t>23-2 N2</t>
  </si>
  <si>
    <t>23-2 N3</t>
  </si>
  <si>
    <t>23-2 OD1</t>
  </si>
  <si>
    <t>23-2 OD2</t>
  </si>
  <si>
    <t>23-2 OD3</t>
  </si>
  <si>
    <t>23-2 O1</t>
  </si>
  <si>
    <t>23-2 O2</t>
  </si>
  <si>
    <t>23-2 O3</t>
  </si>
  <si>
    <t>23-2 D1</t>
  </si>
  <si>
    <t>23-2 D2</t>
  </si>
  <si>
    <t>23-2 D3</t>
  </si>
  <si>
    <t>23-2 B1</t>
  </si>
  <si>
    <t>23-2 B2</t>
  </si>
  <si>
    <t>23-2 B3</t>
  </si>
  <si>
    <t>23-3 N1</t>
  </si>
  <si>
    <t>23-3 N2</t>
  </si>
  <si>
    <t>23-3 OD1</t>
  </si>
  <si>
    <t>23-3 OD2</t>
  </si>
  <si>
    <t>23-3 OD3</t>
  </si>
  <si>
    <t>23-3 O1</t>
  </si>
  <si>
    <t>23-3 O2</t>
  </si>
  <si>
    <t>23-3 O3</t>
  </si>
  <si>
    <t>23-3 D1</t>
  </si>
  <si>
    <t>23-3 D2</t>
  </si>
  <si>
    <t>23-3 D3</t>
  </si>
  <si>
    <t>23-3 B1</t>
  </si>
  <si>
    <t>23-3 B2</t>
  </si>
  <si>
    <t>23-3 B3</t>
  </si>
  <si>
    <t>23-4 N1</t>
  </si>
  <si>
    <t>23-4 N2</t>
  </si>
  <si>
    <t>23-4 OD1</t>
  </si>
  <si>
    <t>23-4 OD2</t>
  </si>
  <si>
    <t>23-4 OD3</t>
  </si>
  <si>
    <t>23-4 O1</t>
  </si>
  <si>
    <t>23-4 O2</t>
  </si>
  <si>
    <t>23-4 O3</t>
  </si>
  <si>
    <t>23-4 D1</t>
  </si>
  <si>
    <t>23-4 D2</t>
  </si>
  <si>
    <t>23-4 D3</t>
  </si>
  <si>
    <t>23-4 B1</t>
  </si>
  <si>
    <t>23-4 B2</t>
  </si>
  <si>
    <t>23-4 B3</t>
  </si>
  <si>
    <t>23-5 N1</t>
  </si>
  <si>
    <t>23-5 N2</t>
  </si>
  <si>
    <t>23-5 N3</t>
  </si>
  <si>
    <t>23-5 OD1</t>
  </si>
  <si>
    <t>23-5 OD2</t>
  </si>
  <si>
    <t>23-5 OD3</t>
  </si>
  <si>
    <t>23-5 O1</t>
  </si>
  <si>
    <t>23-5 O2</t>
  </si>
  <si>
    <t>23-5 O3</t>
  </si>
  <si>
    <t>23-5 D1</t>
  </si>
  <si>
    <t>23-5 D2</t>
  </si>
  <si>
    <t>23-5 D3</t>
  </si>
  <si>
    <t>23-5 B1</t>
  </si>
  <si>
    <t>23-5 B2</t>
  </si>
  <si>
    <t>23-5 B3</t>
  </si>
  <si>
    <t>MQ N1</t>
  </si>
  <si>
    <t>MQ N2</t>
  </si>
  <si>
    <t>MQ N3</t>
  </si>
  <si>
    <t>MQ OD1</t>
  </si>
  <si>
    <t>MQ OD2</t>
  </si>
  <si>
    <t>MQ OD3</t>
  </si>
  <si>
    <t>ave</t>
  </si>
  <si>
    <t>stdev</t>
  </si>
  <si>
    <t>days</t>
  </si>
  <si>
    <t>-</t>
  </si>
  <si>
    <t>day</t>
  </si>
  <si>
    <t>average of triplicates</t>
  </si>
  <si>
    <t>O2 lost in sampling</t>
  </si>
  <si>
    <t>mmols</t>
  </si>
  <si>
    <t>O2 consumption</t>
  </si>
  <si>
    <t>decrease</t>
  </si>
  <si>
    <t>relative</t>
  </si>
  <si>
    <t>t4</t>
  </si>
  <si>
    <t>t5</t>
  </si>
  <si>
    <t>t6</t>
  </si>
  <si>
    <t>O2 (mol)</t>
  </si>
  <si>
    <t>t7</t>
  </si>
  <si>
    <t>average</t>
  </si>
  <si>
    <t>g (mol)</t>
  </si>
  <si>
    <t>sample</t>
  </si>
  <si>
    <t>to</t>
  </si>
  <si>
    <t>22-4 N3</t>
  </si>
  <si>
    <t>CO2 (mmol)</t>
  </si>
  <si>
    <t>cummulative</t>
  </si>
  <si>
    <t>O2 + DOC</t>
  </si>
  <si>
    <t>O2</t>
  </si>
  <si>
    <t xml:space="preserve">NO3 + DOC </t>
  </si>
  <si>
    <t>DOC</t>
  </si>
  <si>
    <t>Blank</t>
  </si>
  <si>
    <t>MQ N</t>
  </si>
  <si>
    <t>MQ OD</t>
  </si>
  <si>
    <t>22_1</t>
  </si>
  <si>
    <t>22_2</t>
  </si>
  <si>
    <t>22_3</t>
  </si>
  <si>
    <t>22_4</t>
  </si>
  <si>
    <t>22_5</t>
  </si>
  <si>
    <t>23_1</t>
  </si>
  <si>
    <t>23_2</t>
  </si>
  <si>
    <t>23_3</t>
  </si>
  <si>
    <t>23_4</t>
  </si>
  <si>
    <t>23_5</t>
  </si>
  <si>
    <t>t-1</t>
  </si>
  <si>
    <t>CO2 measured (mmol)</t>
  </si>
  <si>
    <t>24-4 N3</t>
  </si>
  <si>
    <t>CO2 produced (mmol)</t>
  </si>
  <si>
    <t>O2 in headspace</t>
  </si>
  <si>
    <t>CO2 produced day7=t0 (mmol)</t>
  </si>
  <si>
    <t>CO2 produced day0=t-1 (mmol)</t>
  </si>
  <si>
    <t>2,4-D (mg/L)</t>
  </si>
  <si>
    <t>n.a.</t>
  </si>
  <si>
    <t xml:space="preserve">Nitrate + DOC </t>
  </si>
  <si>
    <t xml:space="preserve">Oxygen + DOC </t>
  </si>
  <si>
    <t xml:space="preserve">Oxygen </t>
  </si>
  <si>
    <t xml:space="preserve">DOC </t>
  </si>
  <si>
    <t xml:space="preserve">Blank </t>
  </si>
  <si>
    <t>OD</t>
  </si>
  <si>
    <t>O</t>
  </si>
  <si>
    <t xml:space="preserve">MQ OD1 </t>
  </si>
  <si>
    <t xml:space="preserve">MQ OD2 </t>
  </si>
  <si>
    <t xml:space="preserve">MQ OD3 </t>
  </si>
  <si>
    <t>MQ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</si>
</sst>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"/>
    <numFmt numFmtId="166" formatCode="0.000000"/>
    <numFmt numFmtId="167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AB850"/>
        <bgColor indexed="64"/>
      </patternFill>
    </fill>
    <fill>
      <patternFill patternType="solid">
        <fgColor rgb="FF60983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1" xfId="0" applyBorder="1" applyAlignment="1">
      <alignment horizontal="left" vertical="center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164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7" fontId="1" fillId="0" borderId="0" xfId="0" applyNumberFormat="1" applyFont="1" applyFill="1" applyBorder="1"/>
    <xf numFmtId="0" fontId="0" fillId="0" borderId="2" xfId="0" applyBorder="1"/>
    <xf numFmtId="167" fontId="1" fillId="0" borderId="2" xfId="0" applyNumberFormat="1" applyFont="1" applyFill="1" applyBorder="1"/>
    <xf numFmtId="167" fontId="0" fillId="0" borderId="2" xfId="0" applyNumberFormat="1" applyBorder="1"/>
    <xf numFmtId="167" fontId="0" fillId="0" borderId="0" xfId="0" applyNumberFormat="1" applyBorder="1"/>
    <xf numFmtId="1" fontId="0" fillId="0" borderId="0" xfId="0" applyNumberFormat="1"/>
    <xf numFmtId="1" fontId="0" fillId="0" borderId="2" xfId="0" applyNumberFormat="1" applyBorder="1"/>
    <xf numFmtId="1" fontId="0" fillId="0" borderId="0" xfId="0" applyNumberForma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164" fontId="0" fillId="5" borderId="0" xfId="0" applyNumberFormat="1" applyFill="1"/>
    <xf numFmtId="164" fontId="0" fillId="6" borderId="0" xfId="0" applyNumberFormat="1" applyFill="1"/>
    <xf numFmtId="164" fontId="0" fillId="7" borderId="0" xfId="0" applyNumberFormat="1" applyFill="1"/>
    <xf numFmtId="0" fontId="1" fillId="0" borderId="0" xfId="0" applyFont="1" applyBorder="1" applyAlignment="1">
      <alignment horizontal="center"/>
    </xf>
    <xf numFmtId="164" fontId="4" fillId="0" borderId="0" xfId="0" applyNumberFormat="1" applyFont="1"/>
    <xf numFmtId="165" fontId="0" fillId="0" borderId="0" xfId="0" applyNumberFormat="1" applyFont="1"/>
    <xf numFmtId="0" fontId="0" fillId="0" borderId="0" xfId="0" applyFont="1"/>
    <xf numFmtId="0" fontId="3" fillId="0" borderId="0" xfId="0" applyFont="1"/>
    <xf numFmtId="16" fontId="0" fillId="0" borderId="0" xfId="0" applyNumberFormat="1"/>
    <xf numFmtId="164" fontId="0" fillId="9" borderId="0" xfId="0" applyNumberFormat="1" applyFill="1"/>
    <xf numFmtId="164" fontId="0" fillId="10" borderId="0" xfId="0" applyNumberFormat="1" applyFill="1"/>
    <xf numFmtId="0" fontId="0" fillId="11" borderId="1" xfId="0" applyFill="1" applyBorder="1" applyAlignment="1">
      <alignment horizontal="left" vertical="center"/>
    </xf>
    <xf numFmtId="164" fontId="0" fillId="0" borderId="0" xfId="0" applyNumberFormat="1" applyFont="1" applyBorder="1"/>
    <xf numFmtId="164" fontId="1" fillId="0" borderId="0" xfId="0" applyNumberFormat="1" applyFont="1" applyAlignment="1">
      <alignment horizontal="center"/>
    </xf>
    <xf numFmtId="164" fontId="5" fillId="9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0" fontId="0" fillId="0" borderId="6" xfId="0" applyBorder="1"/>
    <xf numFmtId="49" fontId="1" fillId="0" borderId="0" xfId="0" applyNumberFormat="1" applyFont="1"/>
    <xf numFmtId="0" fontId="0" fillId="0" borderId="7" xfId="0" applyBorder="1"/>
    <xf numFmtId="0" fontId="0" fillId="0" borderId="7" xfId="0" applyBorder="1" applyAlignment="1">
      <alignment horizontal="left" vertical="center"/>
    </xf>
    <xf numFmtId="164" fontId="4" fillId="6" borderId="0" xfId="0" applyNumberFormat="1" applyFont="1" applyFill="1"/>
    <xf numFmtId="0" fontId="0" fillId="12" borderId="7" xfId="0" applyFill="1" applyBorder="1" applyAlignment="1">
      <alignment horizontal="left" vertical="center"/>
    </xf>
    <xf numFmtId="164" fontId="0" fillId="5" borderId="0" xfId="0" applyNumberFormat="1" applyFill="1" applyAlignment="1">
      <alignment horizontal="left" vertical="center"/>
    </xf>
    <xf numFmtId="164" fontId="0" fillId="13" borderId="0" xfId="0" applyNumberFormat="1" applyFill="1"/>
    <xf numFmtId="164" fontId="0" fillId="13" borderId="0" xfId="0" applyNumberFormat="1" applyFill="1" applyAlignment="1">
      <alignment horizontal="left" vertical="center"/>
    </xf>
    <xf numFmtId="164" fontId="0" fillId="8" borderId="0" xfId="0" applyNumberFormat="1" applyFill="1"/>
    <xf numFmtId="164" fontId="0" fillId="8" borderId="0" xfId="0" applyNumberFormat="1" applyFill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164" fontId="0" fillId="0" borderId="0" xfId="0" applyNumberFormat="1" applyFill="1"/>
    <xf numFmtId="0" fontId="0" fillId="0" borderId="0" xfId="0" applyFill="1"/>
    <xf numFmtId="165" fontId="0" fillId="9" borderId="0" xfId="0" applyNumberFormat="1" applyFont="1" applyFill="1"/>
    <xf numFmtId="165" fontId="0" fillId="0" borderId="0" xfId="0" applyNumberFormat="1" applyFont="1" applyFill="1"/>
    <xf numFmtId="165" fontId="1" fillId="9" borderId="0" xfId="0" applyNumberFormat="1" applyFont="1" applyFill="1"/>
    <xf numFmtId="165" fontId="1" fillId="0" borderId="0" xfId="0" applyNumberFormat="1" applyFont="1" applyFill="1"/>
    <xf numFmtId="0" fontId="0" fillId="0" borderId="0" xfId="0" applyFont="1" applyFill="1"/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B6EF3"/>
      <color rgb="FF83B2FF"/>
      <color rgb="FF8BF18B"/>
      <color rgb="FFFFE981"/>
      <color rgb="FFFF8650"/>
      <color rgb="FFFF555E"/>
      <color rgb="FFAC75D5"/>
      <color rgb="FFC481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7.xml"/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8.xml"/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9.xml"/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0.xml"/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1.xml"/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2.xml"/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3.xml"/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4.xml"/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5.xml"/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6.xml"/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7.xml"/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8.xml"/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9.xml"/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0.xml"/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1.xml"/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2.xml"/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3.xml"/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4.xml"/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5.xml"/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6.xml"/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7.xml"/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8.xml"/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9.xml"/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0.xml"/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1.xml"/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2.xml"/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8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3.xml"/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4.xml"/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8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5.xml"/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8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6.xml"/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7.xml"/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bg2">
                    <a:lumMod val="50000"/>
                  </a:schemeClr>
                </a:solidFill>
                <a:latin typeface="+mj-lt"/>
              </a:rPr>
              <a:t>Oxygen + DOC</a:t>
            </a:r>
          </a:p>
        </c:rich>
      </c:tx>
      <c:layout>
        <c:manualLayout>
          <c:xMode val="edge"/>
          <c:yMode val="edge"/>
          <c:x val="0.37648872450264032"/>
          <c:y val="2.3775558725630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93081620480737"/>
          <c:y val="0.15905511811023623"/>
          <c:w val="0.70252138902620598"/>
          <c:h val="0.65937910392779853"/>
        </c:manualLayout>
      </c:layout>
      <c:scatterChart>
        <c:scatterStyle val="lineMarker"/>
        <c:varyColors val="0"/>
        <c:ser>
          <c:idx val="0"/>
          <c:order val="0"/>
          <c:tx>
            <c:v>22-1</c:v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'O2'!$M$3:$T$3</c:f>
              <c:numCache>
                <c:formatCode>0.0000</c:formatCode>
                <c:ptCount val="8"/>
                <c:pt idx="0">
                  <c:v>1.1572068005697193E-3</c:v>
                </c:pt>
                <c:pt idx="1">
                  <c:v>1.0501776558108692E-3</c:v>
                </c:pt>
                <c:pt idx="2">
                  <c:v>9.7625932520417234E-4</c:v>
                </c:pt>
                <c:pt idx="3">
                  <c:v>1.2506711056370046E-3</c:v>
                </c:pt>
                <c:pt idx="4">
                  <c:v>1.2242939162459526E-3</c:v>
                </c:pt>
                <c:pt idx="5">
                  <c:v>1.1139172034757628E-3</c:v>
                </c:pt>
                <c:pt idx="6">
                  <c:v>2.3382111197217154E-3</c:v>
                </c:pt>
                <c:pt idx="7">
                  <c:v>1.1973582074530928E-3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A97-462D-8AB8-3229AB7A73A5}"/>
            </c:ext>
          </c:extLst>
        </c:ser>
        <c:ser>
          <c:idx val="1"/>
          <c:order val="1"/>
          <c:tx>
            <c:v>22-2</c:v>
          </c:tx>
          <c:spPr>
            <a:ln w="19050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635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'O2'!$M$9:$T$9</c:f>
              <c:numCache>
                <c:formatCode>0.0000</c:formatCode>
                <c:ptCount val="8"/>
                <c:pt idx="0">
                  <c:v>1.0303929934749867E-3</c:v>
                </c:pt>
                <c:pt idx="1">
                  <c:v>8.8468351424575518E-4</c:v>
                </c:pt>
                <c:pt idx="2">
                  <c:v>8.0469305001248459E-4</c:v>
                </c:pt>
                <c:pt idx="3">
                  <c:v>1.3904565532807649E-3</c:v>
                </c:pt>
                <c:pt idx="4">
                  <c:v>1.3542719677680267E-3</c:v>
                </c:pt>
                <c:pt idx="5">
                  <c:v>1.235819598983612E-3</c:v>
                </c:pt>
                <c:pt idx="6">
                  <c:v>2.5900915667516392E-3</c:v>
                </c:pt>
                <c:pt idx="7">
                  <c:v>1.3387532634549764E-3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A97-462D-8AB8-3229AB7A73A5}"/>
            </c:ext>
          </c:extLst>
        </c:ser>
        <c:ser>
          <c:idx val="2"/>
          <c:order val="2"/>
          <c:tx>
            <c:v>22-3</c:v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'O2'!$M$15:$T$15</c:f>
              <c:numCache>
                <c:formatCode>0.0000</c:formatCode>
                <c:ptCount val="8"/>
                <c:pt idx="0">
                  <c:v>1.2579881451126264E-3</c:v>
                </c:pt>
                <c:pt idx="1">
                  <c:v>1.1986861387488328E-3</c:v>
                </c:pt>
                <c:pt idx="2">
                  <c:v>1.1155777915363145E-3</c:v>
                </c:pt>
                <c:pt idx="3">
                  <c:v>1.2677389977312022E-3</c:v>
                </c:pt>
                <c:pt idx="4">
                  <c:v>1.2348241299680847E-3</c:v>
                </c:pt>
                <c:pt idx="5">
                  <c:v>1.1261118888430597E-3</c:v>
                </c:pt>
                <c:pt idx="6">
                  <c:v>2.3609360188111442E-3</c:v>
                </c:pt>
                <c:pt idx="7">
                  <c:v>1.2331359487329763E-3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A97-462D-8AB8-3229AB7A73A5}"/>
            </c:ext>
          </c:extLst>
        </c:ser>
        <c:ser>
          <c:idx val="3"/>
          <c:order val="3"/>
          <c:tx>
            <c:v>22-4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'O2'!$M$21:$T$21</c:f>
              <c:numCache>
                <c:formatCode>0.0000</c:formatCode>
                <c:ptCount val="8"/>
                <c:pt idx="0">
                  <c:v>1.272321855294113E-3</c:v>
                </c:pt>
                <c:pt idx="1">
                  <c:v>1.1951247987530837E-3</c:v>
                </c:pt>
                <c:pt idx="2">
                  <c:v>1.1979184712731879E-3</c:v>
                </c:pt>
                <c:pt idx="3">
                  <c:v>1.2694261803590362E-3</c:v>
                </c:pt>
                <c:pt idx="4">
                  <c:v>8.9255115684019708E-4</c:v>
                </c:pt>
                <c:pt idx="5">
                  <c:v>1.1360745909813014E-3</c:v>
                </c:pt>
                <c:pt idx="6">
                  <c:v>2.0286257478214983E-3</c:v>
                </c:pt>
                <c:pt idx="7">
                  <c:v>1.2154899832727982E-3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A97-462D-8AB8-3229AB7A73A5}"/>
            </c:ext>
          </c:extLst>
        </c:ser>
        <c:ser>
          <c:idx val="4"/>
          <c:order val="4"/>
          <c:tx>
            <c:v>22-5</c:v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'O2'!$M$27:$T$27</c:f>
              <c:numCache>
                <c:formatCode>0.0000</c:formatCode>
                <c:ptCount val="8"/>
                <c:pt idx="0">
                  <c:v>7.4673931721083459E-4</c:v>
                </c:pt>
                <c:pt idx="1">
                  <c:v>7.0410187507569881E-4</c:v>
                </c:pt>
                <c:pt idx="2">
                  <c:v>7.4962522090536471E-4</c:v>
                </c:pt>
                <c:pt idx="3">
                  <c:v>1.4898379406954234E-3</c:v>
                </c:pt>
                <c:pt idx="4">
                  <c:v>1.188211897036982E-3</c:v>
                </c:pt>
                <c:pt idx="5">
                  <c:v>1.3365070194067661E-3</c:v>
                </c:pt>
                <c:pt idx="6">
                  <c:v>2.5247189164437482E-3</c:v>
                </c:pt>
                <c:pt idx="7">
                  <c:v>1.262996647296848E-3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A97-462D-8AB8-3229AB7A73A5}"/>
            </c:ext>
          </c:extLst>
        </c:ser>
        <c:ser>
          <c:idx val="5"/>
          <c:order val="5"/>
          <c:tx>
            <c:v>23-1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pPr>
              <a:solidFill>
                <a:schemeClr val="accent6"/>
              </a:solidFill>
              <a:ln w="6350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'O2'!$M$33:$T$33</c:f>
              <c:numCache>
                <c:formatCode>0.0000</c:formatCode>
                <c:ptCount val="8"/>
                <c:pt idx="0">
                  <c:v>1.15187721102993E-3</c:v>
                </c:pt>
                <c:pt idx="1">
                  <c:v>1.1179745974237959E-3</c:v>
                </c:pt>
                <c:pt idx="2">
                  <c:v>1.029024435334339E-3</c:v>
                </c:pt>
                <c:pt idx="3">
                  <c:v>1.491943471063699E-3</c:v>
                </c:pt>
                <c:pt idx="4">
                  <c:v>1.4542821361424136E-3</c:v>
                </c:pt>
                <c:pt idx="5">
                  <c:v>1.3747565966447611E-3</c:v>
                </c:pt>
                <c:pt idx="6">
                  <c:v>2.8290387327871741E-3</c:v>
                </c:pt>
                <c:pt idx="7">
                  <c:v>1.2083976605171748E-3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A97-462D-8AB8-3229AB7A73A5}"/>
            </c:ext>
          </c:extLst>
        </c:ser>
        <c:ser>
          <c:idx val="6"/>
          <c:order val="6"/>
          <c:tx>
            <c:v>23-3</c:v>
          </c:tx>
          <c:spPr>
            <a:ln w="19050" cap="rnd" cmpd="sng" algn="ctr">
              <a:solidFill>
                <a:schemeClr val="accent1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1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'O2'!$M$39:$T$39</c:f>
              <c:numCache>
                <c:formatCode>0.0000</c:formatCode>
                <c:ptCount val="8"/>
                <c:pt idx="0">
                  <c:v>1.0886702716531693E-3</c:v>
                </c:pt>
                <c:pt idx="1">
                  <c:v>1.0113157990547514E-3</c:v>
                </c:pt>
                <c:pt idx="2">
                  <c:v>9.2996189658533027E-4</c:v>
                </c:pt>
                <c:pt idx="3">
                  <c:v>1.5025906456863343E-3</c:v>
                </c:pt>
                <c:pt idx="4">
                  <c:v>1.4203705776061005E-3</c:v>
                </c:pt>
                <c:pt idx="5">
                  <c:v>1.2867355592421344E-3</c:v>
                </c:pt>
                <c:pt idx="6">
                  <c:v>2.7071061368482349E-3</c:v>
                </c:pt>
                <c:pt idx="7">
                  <c:v>1.4021333003410386E-3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A97-462D-8AB8-3229AB7A73A5}"/>
            </c:ext>
          </c:extLst>
        </c:ser>
        <c:ser>
          <c:idx val="7"/>
          <c:order val="7"/>
          <c:tx>
            <c:v>23-3</c:v>
          </c:tx>
          <c:spPr>
            <a:ln w="19050" cap="rnd" cmpd="sng" algn="ctr">
              <a:solidFill>
                <a:schemeClr val="accent2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>
                  <a:lumMod val="60000"/>
                </a:schemeClr>
              </a:solidFill>
              <a:ln w="6350" cap="flat" cmpd="sng" algn="ctr">
                <a:solidFill>
                  <a:schemeClr val="accent2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'O2'!$M$45:$T$45</c:f>
              <c:numCache>
                <c:formatCode>0.0000</c:formatCode>
                <c:ptCount val="8"/>
                <c:pt idx="0">
                  <c:v>1.1571966345353569E-3</c:v>
                </c:pt>
                <c:pt idx="1">
                  <c:v>1.0913395129403688E-3</c:v>
                </c:pt>
                <c:pt idx="2">
                  <c:v>1.0253877041728435E-3</c:v>
                </c:pt>
                <c:pt idx="3">
                  <c:v>1.5457640012244715E-3</c:v>
                </c:pt>
                <c:pt idx="4">
                  <c:v>1.4620468065034333E-3</c:v>
                </c:pt>
                <c:pt idx="5">
                  <c:v>1.3624382180881819E-3</c:v>
                </c:pt>
                <c:pt idx="6">
                  <c:v>2.3371360890904712E-3</c:v>
                </c:pt>
                <c:pt idx="7">
                  <c:v>1.3176481540954222E-3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A97-462D-8AB8-3229AB7A73A5}"/>
            </c:ext>
          </c:extLst>
        </c:ser>
        <c:ser>
          <c:idx val="8"/>
          <c:order val="8"/>
          <c:tx>
            <c:v>23-4</c:v>
          </c:tx>
          <c:spPr>
            <a:ln w="19050" cap="rnd" cmpd="sng" algn="ctr">
              <a:solidFill>
                <a:schemeClr val="accent3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>
                  <a:lumMod val="60000"/>
                </a:schemeClr>
              </a:solidFill>
              <a:ln w="6350" cap="flat" cmpd="sng" algn="ctr">
                <a:solidFill>
                  <a:schemeClr val="accent3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'O2'!$M$51:$T$51</c:f>
              <c:numCache>
                <c:formatCode>0.0000</c:formatCode>
                <c:ptCount val="8"/>
                <c:pt idx="0">
                  <c:v>1.1126360480995111E-3</c:v>
                </c:pt>
                <c:pt idx="1">
                  <c:v>1.0437785649433271E-3</c:v>
                </c:pt>
                <c:pt idx="2">
                  <c:v>9.871719674628169E-4</c:v>
                </c:pt>
                <c:pt idx="3">
                  <c:v>1.5363250378636745E-3</c:v>
                </c:pt>
                <c:pt idx="4">
                  <c:v>1.0801272177240466E-3</c:v>
                </c:pt>
                <c:pt idx="5">
                  <c:v>1.37562734114243E-3</c:v>
                </c:pt>
                <c:pt idx="6">
                  <c:v>2.4557545588664766E-3</c:v>
                </c:pt>
                <c:pt idx="7">
                  <c:v>1.4591231516778299E-3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A97-462D-8AB8-3229AB7A73A5}"/>
            </c:ext>
          </c:extLst>
        </c:ser>
        <c:ser>
          <c:idx val="9"/>
          <c:order val="9"/>
          <c:tx>
            <c:v>23-5</c:v>
          </c:tx>
          <c:spPr>
            <a:ln w="19050" cap="rnd" cmpd="sng" algn="ctr">
              <a:solidFill>
                <a:schemeClr val="accent4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4">
                  <a:lumMod val="60000"/>
                </a:schemeClr>
              </a:solidFill>
              <a:ln w="6350" cap="flat" cmpd="sng" algn="ctr">
                <a:solidFill>
                  <a:schemeClr val="accent4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'O2'!$M$57:$T$57</c:f>
              <c:numCache>
                <c:formatCode>0.0000</c:formatCode>
                <c:ptCount val="8"/>
                <c:pt idx="0">
                  <c:v>1.1000864841055561E-3</c:v>
                </c:pt>
                <c:pt idx="1">
                  <c:v>1.0451300710012221E-3</c:v>
                </c:pt>
                <c:pt idx="2">
                  <c:v>9.8571912898740314E-4</c:v>
                </c:pt>
                <c:pt idx="3">
                  <c:v>1.51603443270422E-3</c:v>
                </c:pt>
                <c:pt idx="4">
                  <c:v>1.0643283201235145E-3</c:v>
                </c:pt>
                <c:pt idx="5">
                  <c:v>1.3494970483502566E-3</c:v>
                </c:pt>
                <c:pt idx="6">
                  <c:v>2.4138253684737711E-3</c:v>
                </c:pt>
                <c:pt idx="7">
                  <c:v>1.4530908065240617E-3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A97-462D-8AB8-3229AB7A7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41088"/>
        <c:axId val="336441416"/>
      </c:scatterChart>
      <c:valAx>
        <c:axId val="336441088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rPr>
                  <a:t>Time (days</a:t>
                </a:r>
                <a:r>
                  <a:rPr lang="en-GB" sz="10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3494330090131345"/>
              <c:y val="0.9049689045645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GB" sz="1000" b="0" i="0" u="none" strike="noStrike" kern="1200" baseline="0">
                  <a:solidFill>
                    <a:schemeClr val="bg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416"/>
        <c:crosses val="autoZero"/>
        <c:crossBetween val="midCat"/>
      </c:valAx>
      <c:valAx>
        <c:axId val="336441416"/>
        <c:scaling>
          <c:orientation val="minMax"/>
          <c:max val="3.0000000000000009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O2 (mol)</a:t>
                </a:r>
              </a:p>
            </c:rich>
          </c:tx>
          <c:layout>
            <c:manualLayout>
              <c:xMode val="edge"/>
              <c:yMode val="edge"/>
              <c:x val="7.7186853121543452E-3"/>
              <c:y val="0.37735780530999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08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23-3 (36-38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'CO2'!$M$110:$T$110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'CO2'!$M$108:$T$108</c:f>
              <c:numCache>
                <c:formatCode>General</c:formatCode>
                <c:ptCount val="8"/>
                <c:pt idx="0">
                  <c:v>2.823343766356072E-2</c:v>
                </c:pt>
                <c:pt idx="1">
                  <c:v>4.0286103991419631E-2</c:v>
                </c:pt>
                <c:pt idx="2">
                  <c:v>4.2531071189744356E-2</c:v>
                </c:pt>
                <c:pt idx="3">
                  <c:v>1.2651660771331235E-2</c:v>
                </c:pt>
                <c:pt idx="4">
                  <c:v>2.4119867044921667E-2</c:v>
                </c:pt>
                <c:pt idx="5">
                  <c:v>5.7993892386851223E-3</c:v>
                </c:pt>
                <c:pt idx="6">
                  <c:v>6.1615763786384619E-3</c:v>
                </c:pt>
                <c:pt idx="7">
                  <c:v>4.6396270656754003E-3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'CO2'!$M$113:$T$113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'CO2'!$M$111:$T$111</c:f>
              <c:numCache>
                <c:formatCode>General</c:formatCode>
                <c:ptCount val="8"/>
                <c:pt idx="0">
                  <c:v>4.2239137769094014E-2</c:v>
                </c:pt>
                <c:pt idx="1">
                  <c:v>4.8123003422122147E-2</c:v>
                </c:pt>
                <c:pt idx="2">
                  <c:v>5.5238092545346063E-2</c:v>
                </c:pt>
                <c:pt idx="3">
                  <c:v>3.1111743918939481E-2</c:v>
                </c:pt>
                <c:pt idx="4">
                  <c:v>3.7636078355060457E-2</c:v>
                </c:pt>
                <c:pt idx="5">
                  <c:v>3.3602804009611013E-2</c:v>
                </c:pt>
                <c:pt idx="6">
                  <c:v>4.0206977933144268E-2</c:v>
                </c:pt>
                <c:pt idx="7">
                  <c:v>4.0206977933144268E-2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'CO2'!$M$116:$T$116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'CO2'!$M$114:$T$114</c:f>
              <c:numCache>
                <c:formatCode>General</c:formatCode>
                <c:ptCount val="8"/>
                <c:pt idx="0">
                  <c:v>0.13461986308713941</c:v>
                </c:pt>
                <c:pt idx="1">
                  <c:v>0.13165063665934754</c:v>
                </c:pt>
                <c:pt idx="2">
                  <c:v>0.12827282936199003</c:v>
                </c:pt>
                <c:pt idx="3">
                  <c:v>6.153234339278283E-2</c:v>
                </c:pt>
                <c:pt idx="4">
                  <c:v>6.589191718693907E-2</c:v>
                </c:pt>
                <c:pt idx="5">
                  <c:v>6.1701132850541969E-2</c:v>
                </c:pt>
                <c:pt idx="6">
                  <c:v>6.1127260026973051E-2</c:v>
                </c:pt>
                <c:pt idx="7">
                  <c:v>6.1127260026973051E-2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'CO2'!$M$119:$T$119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'CO2'!$M$117:$T$117</c:f>
              <c:numCache>
                <c:formatCode>General</c:formatCode>
                <c:ptCount val="8"/>
                <c:pt idx="0">
                  <c:v>1.8599157360087687E-2</c:v>
                </c:pt>
                <c:pt idx="1">
                  <c:v>1.9034182772595064E-2</c:v>
                </c:pt>
                <c:pt idx="2">
                  <c:v>1.8238397381766695E-2</c:v>
                </c:pt>
                <c:pt idx="3">
                  <c:v>1.2421052570330313E-2</c:v>
                </c:pt>
                <c:pt idx="4">
                  <c:v>1.6200605762883697E-2</c:v>
                </c:pt>
                <c:pt idx="5">
                  <c:v>3.7198252512744569E-3</c:v>
                </c:pt>
                <c:pt idx="6">
                  <c:v>3.6495695378781171E-3</c:v>
                </c:pt>
                <c:pt idx="7">
                  <c:v>3.3978095485076871E-3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'CO2'!$M$122:$T$122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'CO2'!$M$120:$T$120</c:f>
              <c:numCache>
                <c:formatCode>General</c:formatCode>
                <c:ptCount val="8"/>
                <c:pt idx="0">
                  <c:v>8.8937485538710379E-2</c:v>
                </c:pt>
                <c:pt idx="1">
                  <c:v>8.8913628521929342E-2</c:v>
                </c:pt>
                <c:pt idx="2">
                  <c:v>8.9671268268461557E-2</c:v>
                </c:pt>
                <c:pt idx="3">
                  <c:v>2.4240089345574384E-2</c:v>
                </c:pt>
                <c:pt idx="4">
                  <c:v>2.4849403855672008E-2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B3-450D-B36C-EEB1CD318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23-4 (46-48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'CO2'!$M$50:$T$50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'CO2'!$M$123:$T$123</c:f>
              <c:numCache>
                <c:formatCode>General</c:formatCode>
                <c:ptCount val="8"/>
                <c:pt idx="0">
                  <c:v>9.2121930874287643E-3</c:v>
                </c:pt>
                <c:pt idx="1">
                  <c:v>1.1586711678685135E-2</c:v>
                </c:pt>
                <c:pt idx="2">
                  <c:v>1.2112813612255002E-2</c:v>
                </c:pt>
                <c:pt idx="3">
                  <c:v>9.6791308546384652E-3</c:v>
                </c:pt>
                <c:pt idx="4">
                  <c:v>3.0795878646270674E-3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'CO2'!$M$126:$T$126</c:f>
              <c:numCache>
                <c:formatCode>General</c:formatCode>
                <c:ptCount val="8"/>
                <c:pt idx="0">
                  <c:v>4.2124885841708752E-2</c:v>
                </c:pt>
                <c:pt idx="1">
                  <c:v>5.0342104927806851E-2</c:v>
                </c:pt>
                <c:pt idx="2">
                  <c:v>5.6626559615673956E-2</c:v>
                </c:pt>
                <c:pt idx="3">
                  <c:v>3.2837242994457061E-2</c:v>
                </c:pt>
                <c:pt idx="4">
                  <c:v>4.0799058068284599E-2</c:v>
                </c:pt>
                <c:pt idx="5">
                  <c:v>3.9894975197015035E-2</c:v>
                </c:pt>
                <c:pt idx="6">
                  <c:v>4.1928906787203374E-2</c:v>
                </c:pt>
                <c:pt idx="7">
                  <c:v>2.0918208364675395E-2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'CO2'!$M$71:$T$71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'CO2'!$M$129:$T$129</c:f>
              <c:numCache>
                <c:formatCode>General</c:formatCode>
                <c:ptCount val="8"/>
                <c:pt idx="0">
                  <c:v>8.1326835869245384E-2</c:v>
                </c:pt>
                <c:pt idx="1">
                  <c:v>8.1791265709814778E-2</c:v>
                </c:pt>
                <c:pt idx="2">
                  <c:v>8.046749829300745E-2</c:v>
                </c:pt>
                <c:pt idx="3">
                  <c:v>3.0140850481559015E-2</c:v>
                </c:pt>
                <c:pt idx="4">
                  <c:v>4.0433241118749776E-2</c:v>
                </c:pt>
                <c:pt idx="5">
                  <c:v>3.9082852600512426E-2</c:v>
                </c:pt>
                <c:pt idx="6">
                  <c:v>3.9954959827417667E-2</c:v>
                </c:pt>
                <c:pt idx="7">
                  <c:v>1.1978813483652739E-2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'CO2'!$M$59:$T$59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'CO2'!$M$132:$T$132</c:f>
              <c:numCache>
                <c:formatCode>General</c:formatCode>
                <c:ptCount val="8"/>
                <c:pt idx="0">
                  <c:v>3.3074840370134452E-2</c:v>
                </c:pt>
                <c:pt idx="1">
                  <c:v>3.420416341204726E-2</c:v>
                </c:pt>
                <c:pt idx="2">
                  <c:v>3.706728430182351E-2</c:v>
                </c:pt>
                <c:pt idx="3">
                  <c:v>2.53034479822641E-2</c:v>
                </c:pt>
                <c:pt idx="4">
                  <c:v>1.0447833027788811E-2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'CO2'!$M$62:$T$62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'CO2'!$M$135:$T$135</c:f>
              <c:numCache>
                <c:formatCode>General</c:formatCode>
                <c:ptCount val="8"/>
                <c:pt idx="0">
                  <c:v>4.6158272103946831E-2</c:v>
                </c:pt>
                <c:pt idx="1">
                  <c:v>4.6808007194170942E-2</c:v>
                </c:pt>
                <c:pt idx="2">
                  <c:v>4.8084626765935785E-2</c:v>
                </c:pt>
                <c:pt idx="3">
                  <c:v>2.4971378316009641E-2</c:v>
                </c:pt>
                <c:pt idx="4">
                  <c:v>6.9787006278142806E-3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93D-4822-9C52-2E30473AC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23-5 (53-55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'CO2'!$M$65:$T$65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'CO2'!$M$138:$T$138</c:f>
              <c:numCache>
                <c:formatCode>General</c:formatCode>
                <c:ptCount val="8"/>
                <c:pt idx="0">
                  <c:v>1.638071675697066E-2</c:v>
                </c:pt>
                <c:pt idx="1">
                  <c:v>2.4302301847462165E-2</c:v>
                </c:pt>
                <c:pt idx="2">
                  <c:v>2.6501481068517352E-2</c:v>
                </c:pt>
                <c:pt idx="3">
                  <c:v>1.0696220788735014E-2</c:v>
                </c:pt>
                <c:pt idx="4">
                  <c:v>1.1965037087358099E-2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'CO2'!$M$143:$T$143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'CO2'!$M$141:$T$141</c:f>
              <c:numCache>
                <c:formatCode>General</c:formatCode>
                <c:ptCount val="8"/>
                <c:pt idx="0">
                  <c:v>8.027688838914733E-2</c:v>
                </c:pt>
                <c:pt idx="1">
                  <c:v>8.6647261147481211E-2</c:v>
                </c:pt>
                <c:pt idx="2">
                  <c:v>9.5171786262128077E-2</c:v>
                </c:pt>
                <c:pt idx="3">
                  <c:v>5.4158091202186225E-2</c:v>
                </c:pt>
                <c:pt idx="4">
                  <c:v>6.4008347917560438E-2</c:v>
                </c:pt>
                <c:pt idx="5">
                  <c:v>6.253349413231428E-2</c:v>
                </c:pt>
                <c:pt idx="6">
                  <c:v>6.5085353248785213E-2</c:v>
                </c:pt>
                <c:pt idx="7">
                  <c:v>2.4601567186927801E-2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'CO2'!$M$146:$T$146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'CO2'!$M$144:$T$144</c:f>
              <c:numCache>
                <c:formatCode>General</c:formatCode>
                <c:ptCount val="8"/>
                <c:pt idx="0">
                  <c:v>2.8619121760799799E-2</c:v>
                </c:pt>
                <c:pt idx="1">
                  <c:v>1.9112879165535421E-2</c:v>
                </c:pt>
                <c:pt idx="2">
                  <c:v>2.7970876551152112E-2</c:v>
                </c:pt>
                <c:pt idx="3">
                  <c:v>0</c:v>
                </c:pt>
                <c:pt idx="4">
                  <c:v>1.7411053143603361E-2</c:v>
                </c:pt>
                <c:pt idx="5">
                  <c:v>1.6317387603901227E-2</c:v>
                </c:pt>
                <c:pt idx="6">
                  <c:v>1.6280544185492202E-2</c:v>
                </c:pt>
                <c:pt idx="7">
                  <c:v>9.2896352416718675E-3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'CO2'!$M$149:$T$149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'CO2'!$M$147:$T$147</c:f>
              <c:numCache>
                <c:formatCode>General</c:formatCode>
                <c:ptCount val="8"/>
                <c:pt idx="0">
                  <c:v>1.6797871479233169E-2</c:v>
                </c:pt>
                <c:pt idx="1">
                  <c:v>1.7900731009054809E-2</c:v>
                </c:pt>
                <c:pt idx="2">
                  <c:v>1.4934022482141991E-2</c:v>
                </c:pt>
                <c:pt idx="3">
                  <c:v>9.7310233340462751E-3</c:v>
                </c:pt>
                <c:pt idx="4">
                  <c:v>1.162440760035275E-2</c:v>
                </c:pt>
                <c:pt idx="5">
                  <c:v>0</c:v>
                </c:pt>
                <c:pt idx="6">
                  <c:v>0</c:v>
                </c:pt>
                <c:pt idx="7">
                  <c:v>3.6832983884156202E-3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'CO2'!$M$152:$T$152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'CO2'!$M$150:$T$150</c:f>
              <c:numCache>
                <c:formatCode>General</c:formatCode>
                <c:ptCount val="8"/>
                <c:pt idx="0">
                  <c:v>6.4733035328497099E-2</c:v>
                </c:pt>
                <c:pt idx="1">
                  <c:v>6.6389863230764054E-2</c:v>
                </c:pt>
                <c:pt idx="2">
                  <c:v>6.6881102496601105E-2</c:v>
                </c:pt>
                <c:pt idx="3">
                  <c:v>2.9626421069695468E-2</c:v>
                </c:pt>
                <c:pt idx="4">
                  <c:v>1.3859912025785482E-2</c:v>
                </c:pt>
                <c:pt idx="5">
                  <c:v>9.6126691639576173E-3</c:v>
                </c:pt>
                <c:pt idx="6">
                  <c:v>1.5343344986063845E-2</c:v>
                </c:pt>
                <c:pt idx="7">
                  <c:v>1.4733193553662481E-2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9D-4175-8A9E-6C77AC886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MQ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'CO2'!$M$155:$T$155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'CO2'!$M$153:$T$153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2.1437434430335882E-3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'CO2'!$M$158:$T$158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'CO2'!$M$156:$T$156</c:f>
              <c:numCache>
                <c:formatCode>General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1.0669000062832848E-2</c:v>
                </c:pt>
                <c:pt idx="4">
                  <c:v>1.3311163648653644E-2</c:v>
                </c:pt>
                <c:pt idx="5">
                  <c:v>4.2185866640701173E-3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9485375293718"/>
          <c:y val="5.3206109652960035E-2"/>
          <c:w val="0.80060504916427178"/>
          <c:h val="0.75563137941090686"/>
        </c:manualLayout>
      </c:layout>
      <c:scatterChart>
        <c:scatterStyle val="lineMarker"/>
        <c:varyColors val="0"/>
        <c:ser>
          <c:idx val="0"/>
          <c:order val="0"/>
          <c:tx>
            <c:v>22-1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'CO2'!$M$5:$O$5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'CO2'!$W$6:$Y$6</c:f>
              <c:numCache>
                <c:formatCode>0.000</c:formatCode>
                <c:ptCount val="3"/>
                <c:pt idx="0">
                  <c:v>0</c:v>
                </c:pt>
                <c:pt idx="1">
                  <c:v>3.0955601375938946E-2</c:v>
                </c:pt>
                <c:pt idx="2">
                  <c:v>3.643837094627219E-2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02-438E-AFD6-FF51BF4F10A5}"/>
            </c:ext>
          </c:extLst>
        </c:ser>
        <c:ser>
          <c:idx val="1"/>
          <c:order val="1"/>
          <c:tx>
            <c:v>22-1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'CO2'!$M$17:$O$17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'CO2'!$M$15:$O$15</c:f>
              <c:numCache>
                <c:formatCode>General</c:formatCode>
                <c:ptCount val="3"/>
                <c:pt idx="0">
                  <c:v>0</c:v>
                </c:pt>
                <c:pt idx="1">
                  <c:v>3.0716980928340936E-3</c:v>
                </c:pt>
                <c:pt idx="2">
                  <c:v>3.3225985107081884E-3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02-438E-AFD6-FF51BF4F10A5}"/>
            </c:ext>
          </c:extLst>
        </c:ser>
        <c:ser>
          <c:idx val="2"/>
          <c:order val="2"/>
          <c:tx>
            <c:v>22-2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'CO2'!$M$20:$O$20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'CO2'!$W$21:$Y$21</c:f>
              <c:numCache>
                <c:formatCode>0.000</c:formatCode>
                <c:ptCount val="3"/>
                <c:pt idx="0">
                  <c:v>0</c:v>
                </c:pt>
                <c:pt idx="1">
                  <c:v>5.3389939167793568E-2</c:v>
                </c:pt>
                <c:pt idx="2">
                  <c:v>5.4596747197949658E-2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02-438E-AFD6-FF51BF4F10A5}"/>
            </c:ext>
          </c:extLst>
        </c:ser>
        <c:ser>
          <c:idx val="3"/>
          <c:order val="3"/>
          <c:tx>
            <c:v>22-2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'CO2'!$M$32:$O$32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'CO2'!$W$30:$Y$30</c:f>
              <c:numCache>
                <c:formatCode>0.000</c:formatCode>
                <c:ptCount val="3"/>
                <c:pt idx="0">
                  <c:v>0</c:v>
                </c:pt>
                <c:pt idx="1">
                  <c:v>-2.1210290175625174E-4</c:v>
                </c:pt>
                <c:pt idx="2">
                  <c:v>-3.1861034139367417E-4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602-438E-AFD6-FF51BF4F10A5}"/>
            </c:ext>
          </c:extLst>
        </c:ser>
        <c:ser>
          <c:idx val="4"/>
          <c:order val="4"/>
          <c:tx>
            <c:v>22-3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'CO2'!$M$38:$O$38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'CO2'!$W$36:$Y$36</c:f>
              <c:numCache>
                <c:formatCode>0.000</c:formatCode>
                <c:ptCount val="3"/>
                <c:pt idx="0">
                  <c:v>0</c:v>
                </c:pt>
                <c:pt idx="1">
                  <c:v>1.0405575071651966E-2</c:v>
                </c:pt>
                <c:pt idx="2">
                  <c:v>1.5964925196443745E-2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02-438E-AFD6-FF51BF4F10A5}"/>
            </c:ext>
          </c:extLst>
        </c:ser>
        <c:ser>
          <c:idx val="5"/>
          <c:order val="5"/>
          <c:tx>
            <c:v>22-3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'CO2'!$M$47:$O$47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'CO2'!$W$45:$Y$45</c:f>
              <c:numCache>
                <c:formatCode>0.000</c:formatCode>
                <c:ptCount val="3"/>
                <c:pt idx="0">
                  <c:v>0</c:v>
                </c:pt>
                <c:pt idx="1">
                  <c:v>5.9518951218320848E-5</c:v>
                </c:pt>
                <c:pt idx="2">
                  <c:v>-8.045261031072691E-4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602-438E-AFD6-FF51BF4F10A5}"/>
            </c:ext>
          </c:extLst>
        </c:ser>
        <c:ser>
          <c:idx val="6"/>
          <c:order val="6"/>
          <c:tx>
            <c:v>22-4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'CO2'!$M$50:$O$50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'CO2'!$W$51:$Y$51</c:f>
              <c:numCache>
                <c:formatCode>0.000</c:formatCode>
                <c:ptCount val="3"/>
                <c:pt idx="0">
                  <c:v>0</c:v>
                </c:pt>
                <c:pt idx="1">
                  <c:v>1.1693180493740209E-2</c:v>
                </c:pt>
                <c:pt idx="2">
                  <c:v>1.8957922963669441E-2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602-438E-AFD6-FF51BF4F10A5}"/>
            </c:ext>
          </c:extLst>
        </c:ser>
        <c:ser>
          <c:idx val="7"/>
          <c:order val="7"/>
          <c:tx>
            <c:v>22-4 B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'CO2'!$M$62:$O$62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'CO2'!$M$60:$O$60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602-438E-AFD6-FF51BF4F10A5}"/>
            </c:ext>
          </c:extLst>
        </c:ser>
        <c:ser>
          <c:idx val="8"/>
          <c:order val="8"/>
          <c:tx>
            <c:v>22-5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'CO2'!$M$68:$O$68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'CO2'!$M$66:$O$66</c:f>
              <c:numCache>
                <c:formatCode>General</c:formatCode>
                <c:ptCount val="3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602-438E-AFD6-FF51BF4F10A5}"/>
            </c:ext>
          </c:extLst>
        </c:ser>
        <c:ser>
          <c:idx val="9"/>
          <c:order val="9"/>
          <c:tx>
            <c:v>22-5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'CO2'!$M$77:$O$77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'CO2'!$M$76:$O$76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602-438E-AFD6-FF51BF4F10A5}"/>
            </c:ext>
          </c:extLst>
        </c:ser>
        <c:ser>
          <c:idx val="10"/>
          <c:order val="10"/>
          <c:tx>
            <c:v>23-1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'CO2'!$M$83:$O$83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'CO2'!$M$81:$O$81</c:f>
              <c:numCache>
                <c:formatCode>General</c:formatCode>
                <c:ptCount val="3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602-438E-AFD6-FF51BF4F10A5}"/>
            </c:ext>
          </c:extLst>
        </c:ser>
        <c:ser>
          <c:idx val="11"/>
          <c:order val="11"/>
          <c:tx>
            <c:v>23-1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'CO2'!$M$92:$O$92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'CO2'!$W$90:$Y$90</c:f>
              <c:numCache>
                <c:formatCode>0.000</c:formatCode>
                <c:ptCount val="3"/>
                <c:pt idx="0">
                  <c:v>0</c:v>
                </c:pt>
                <c:pt idx="1">
                  <c:v>9.080987640852356E-4</c:v>
                </c:pt>
                <c:pt idx="2">
                  <c:v>3.8331005296162596E-4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602-438E-AFD6-FF51BF4F10A5}"/>
            </c:ext>
          </c:extLst>
        </c:ser>
        <c:ser>
          <c:idx val="12"/>
          <c:order val="12"/>
          <c:tx>
            <c:v>23-2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'CO2'!$M$98:$O$98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'CO2'!$W$96:$Y$96</c:f>
              <c:numCache>
                <c:formatCode>0.000</c:formatCode>
                <c:ptCount val="3"/>
                <c:pt idx="0">
                  <c:v>0</c:v>
                </c:pt>
                <c:pt idx="1">
                  <c:v>1.3099717101575523E-2</c:v>
                </c:pt>
                <c:pt idx="2">
                  <c:v>2.7700401757524397E-2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602-438E-AFD6-FF51BF4F10A5}"/>
            </c:ext>
          </c:extLst>
        </c:ser>
        <c:ser>
          <c:idx val="13"/>
          <c:order val="13"/>
          <c:tx>
            <c:v>23-2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'CO2'!$M$107:$O$107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'CO2'!$W$105:$Y$105</c:f>
              <c:numCache>
                <c:formatCode>0.000</c:formatCode>
                <c:ptCount val="3"/>
                <c:pt idx="0">
                  <c:v>0</c:v>
                </c:pt>
                <c:pt idx="1">
                  <c:v>-1.0827730508681729E-4</c:v>
                </c:pt>
                <c:pt idx="2">
                  <c:v>-1.0692667773601339E-4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602-438E-AFD6-FF51BF4F10A5}"/>
            </c:ext>
          </c:extLst>
        </c:ser>
        <c:ser>
          <c:idx val="14"/>
          <c:order val="14"/>
          <c:tx>
            <c:v>23-3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'CO2'!$M$113:$O$113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'CO2'!$W$111:$Y$111</c:f>
              <c:numCache>
                <c:formatCode>0.000</c:formatCode>
                <c:ptCount val="3"/>
                <c:pt idx="0">
                  <c:v>0</c:v>
                </c:pt>
                <c:pt idx="1">
                  <c:v>5.8838656530281336E-3</c:v>
                </c:pt>
                <c:pt idx="2">
                  <c:v>1.2998954776252049E-2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602-438E-AFD6-FF51BF4F10A5}"/>
            </c:ext>
          </c:extLst>
        </c:ser>
        <c:ser>
          <c:idx val="15"/>
          <c:order val="15"/>
          <c:tx>
            <c:v>23-3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'CO2'!$M$122:$O$122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'CO2'!$W$120:$Y$120</c:f>
              <c:numCache>
                <c:formatCode>0.000</c:formatCode>
                <c:ptCount val="3"/>
                <c:pt idx="0">
                  <c:v>0</c:v>
                </c:pt>
                <c:pt idx="1">
                  <c:v>-2.3857016781037022E-5</c:v>
                </c:pt>
                <c:pt idx="2">
                  <c:v>7.3378272975117842E-4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602-438E-AFD6-FF51BF4F10A5}"/>
            </c:ext>
          </c:extLst>
        </c:ser>
        <c:ser>
          <c:idx val="16"/>
          <c:order val="16"/>
          <c:tx>
            <c:v>23-4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'CO2'!$M$128:$O$128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'CO2'!$W$126:$Y$126</c:f>
              <c:numCache>
                <c:formatCode>0.000</c:formatCode>
                <c:ptCount val="3"/>
                <c:pt idx="0">
                  <c:v>0</c:v>
                </c:pt>
                <c:pt idx="1">
                  <c:v>8.2172190860980987E-3</c:v>
                </c:pt>
                <c:pt idx="2">
                  <c:v>1.4501673773965204E-2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602-438E-AFD6-FF51BF4F10A5}"/>
            </c:ext>
          </c:extLst>
        </c:ser>
        <c:ser>
          <c:idx val="17"/>
          <c:order val="17"/>
          <c:tx>
            <c:v>23-4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'CO2'!$M$137:$O$137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'CO2'!$W$135:$Y$135</c:f>
              <c:numCache>
                <c:formatCode>0.000</c:formatCode>
                <c:ptCount val="3"/>
                <c:pt idx="0">
                  <c:v>0</c:v>
                </c:pt>
                <c:pt idx="1">
                  <c:v>6.4973509022411141E-4</c:v>
                </c:pt>
                <c:pt idx="2">
                  <c:v>1.9263546619889549E-3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602-438E-AFD6-FF51BF4F10A5}"/>
            </c:ext>
          </c:extLst>
        </c:ser>
        <c:ser>
          <c:idx val="18"/>
          <c:order val="18"/>
          <c:tx>
            <c:v>23-5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'CO2'!$M$143:$O$143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'CO2'!$W$141:$Y$141</c:f>
              <c:numCache>
                <c:formatCode>0.000</c:formatCode>
                <c:ptCount val="3"/>
                <c:pt idx="0">
                  <c:v>0</c:v>
                </c:pt>
                <c:pt idx="1">
                  <c:v>6.3703727583338809E-3</c:v>
                </c:pt>
                <c:pt idx="2">
                  <c:v>1.4894897872980747E-2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602-438E-AFD6-FF51BF4F10A5}"/>
            </c:ext>
          </c:extLst>
        </c:ser>
        <c:ser>
          <c:idx val="19"/>
          <c:order val="19"/>
          <c:tx>
            <c:v>23-5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'CO2'!$M$152:$O$152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'CO2'!$W$150:$Y$150</c:f>
              <c:numCache>
                <c:formatCode>0.000</c:formatCode>
                <c:ptCount val="3"/>
                <c:pt idx="0">
                  <c:v>0</c:v>
                </c:pt>
                <c:pt idx="1">
                  <c:v>1.6568279022669552E-3</c:v>
                </c:pt>
                <c:pt idx="2">
                  <c:v>2.1480671681040064E-3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602-438E-AFD6-FF51BF4F10A5}"/>
            </c:ext>
          </c:extLst>
        </c:ser>
        <c:ser>
          <c:idx val="20"/>
          <c:order val="20"/>
          <c:tx>
            <c:v>MQ OD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'CO2'!$M$158:$O$158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34</c:v>
                </c:pt>
              </c:numCache>
            </c:numRef>
          </c:xVal>
          <c:yVal>
            <c:numRef>
              <c:f>'CO2'!$W$156:$Y$156</c:f>
              <c:numCache>
                <c:formatCode>0.000</c:formatCode>
                <c:ptCount val="3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602-438E-AFD6-FF51BF4F1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797984"/>
        <c:axId val="803797328"/>
      </c:scatterChart>
      <c:valAx>
        <c:axId val="803797984"/>
        <c:scaling>
          <c:orientation val="minMax"/>
          <c:max val="36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797328"/>
        <c:crosses val="autoZero"/>
        <c:crossBetween val="midCat"/>
      </c:valAx>
      <c:valAx>
        <c:axId val="803797328"/>
        <c:scaling>
          <c:orientation val="minMax"/>
          <c:max val="5.5000000000000007E-2"/>
          <c:min val="-1.1000000000000003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</a:t>
                </a:r>
                <a:r>
                  <a:rPr lang="en-GB" baseline="0"/>
                  <a:t> (mmol)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797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4438833432547343"/>
          <c:y val="5.3206109652960035E-2"/>
          <c:w val="0.81153396765759489"/>
          <c:h val="0.82823752200569667"/>
        </c:manualLayout>
      </c:layout>
      <c:scatterChart>
        <c:scatterStyle val="lineMarker"/>
        <c:varyColors val="0"/>
        <c:ser>
          <c:idx val="0"/>
          <c:order val="0"/>
          <c:tx>
            <c:v>22-1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'CO2'!$Z$6:$AB$6</c:f>
              <c:numCache>
                <c:formatCode>0.000</c:formatCode>
                <c:ptCount val="3"/>
                <c:pt idx="0">
                  <c:v>0</c:v>
                </c:pt>
                <c:pt idx="1">
                  <c:v>9.8512251253686199E-3</c:v>
                </c:pt>
                <c:pt idx="2">
                  <c:v>1.0613193561320036E-2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EB-40CD-863B-F2A210B97514}"/>
            </c:ext>
          </c:extLst>
        </c:ser>
        <c:ser>
          <c:idx val="1"/>
          <c:order val="1"/>
          <c:tx>
            <c:v>22-1 B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'CO2'!$Z$15:$AB$15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EB-40CD-863B-F2A210B97514}"/>
            </c:ext>
          </c:extLst>
        </c:ser>
        <c:ser>
          <c:idx val="2"/>
          <c:order val="2"/>
          <c:tx>
            <c:v>22-2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'CO2'!$Z$21:$AB$21</c:f>
              <c:numCache>
                <c:formatCode>0.000</c:formatCode>
                <c:ptCount val="3"/>
                <c:pt idx="0">
                  <c:v>0</c:v>
                </c:pt>
                <c:pt idx="1">
                  <c:v>8.3309717257537205E-3</c:v>
                </c:pt>
                <c:pt idx="2">
                  <c:v>6.8410364680364932E-3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EB-40CD-863B-F2A210B97514}"/>
            </c:ext>
          </c:extLst>
        </c:ser>
        <c:ser>
          <c:idx val="3"/>
          <c:order val="3"/>
          <c:tx>
            <c:v>22-2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'CO2'!$Z$30:$AB$30</c:f>
              <c:numCache>
                <c:formatCode>0.000</c:formatCode>
                <c:ptCount val="3"/>
                <c:pt idx="0">
                  <c:v>0</c:v>
                </c:pt>
                <c:pt idx="1">
                  <c:v>-1.3742471147893294E-3</c:v>
                </c:pt>
                <c:pt idx="2">
                  <c:v>-1.4165828005407168E-2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EB-40CD-863B-F2A210B97514}"/>
            </c:ext>
          </c:extLst>
        </c:ser>
        <c:ser>
          <c:idx val="4"/>
          <c:order val="4"/>
          <c:tx>
            <c:v>22-3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'CO2'!$Z$36:$AB$36</c:f>
              <c:numCache>
                <c:formatCode>0.000</c:formatCode>
                <c:ptCount val="3"/>
                <c:pt idx="0">
                  <c:v>0</c:v>
                </c:pt>
                <c:pt idx="1">
                  <c:v>7.8787850809143821E-3</c:v>
                </c:pt>
                <c:pt idx="2">
                  <c:v>1.0091326203561523E-2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EB-40CD-863B-F2A210B97514}"/>
            </c:ext>
          </c:extLst>
        </c:ser>
        <c:ser>
          <c:idx val="5"/>
          <c:order val="5"/>
          <c:tx>
            <c:v>22-3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'CO2'!$Z$45:$AB$45</c:f>
              <c:numCache>
                <c:formatCode>0.000</c:formatCode>
                <c:ptCount val="3"/>
                <c:pt idx="0">
                  <c:v>0</c:v>
                </c:pt>
                <c:pt idx="1">
                  <c:v>3.5489132121769001E-3</c:v>
                </c:pt>
                <c:pt idx="2">
                  <c:v>-8.1549245983380831E-3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EB-40CD-863B-F2A210B97514}"/>
            </c:ext>
          </c:extLst>
        </c:ser>
        <c:ser>
          <c:idx val="6"/>
          <c:order val="6"/>
          <c:tx>
            <c:v>22-4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'CO2'!$Z$51:$AB$51</c:f>
              <c:numCache>
                <c:formatCode>0.000</c:formatCode>
                <c:ptCount val="3"/>
                <c:pt idx="0">
                  <c:v>0</c:v>
                </c:pt>
                <c:pt idx="1">
                  <c:v>7.0835496654248625E-3</c:v>
                </c:pt>
                <c:pt idx="2">
                  <c:v>7.4960784856659274E-3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EEB-40CD-863B-F2A210B97514}"/>
            </c:ext>
          </c:extLst>
        </c:ser>
        <c:ser>
          <c:idx val="7"/>
          <c:order val="7"/>
          <c:tx>
            <c:v>22-4 B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'CO2'!$Z$60:$AB$60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EEB-40CD-863B-F2A210B97514}"/>
            </c:ext>
          </c:extLst>
        </c:ser>
        <c:ser>
          <c:idx val="8"/>
          <c:order val="8"/>
          <c:tx>
            <c:v>22-5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'CO2'!$Z$66:$AB$66</c:f>
              <c:numCache>
                <c:formatCode>0.000</c:formatCode>
                <c:ptCount val="3"/>
                <c:pt idx="0">
                  <c:v>0</c:v>
                </c:pt>
                <c:pt idx="1">
                  <c:v>8.3353234378622573E-3</c:v>
                </c:pt>
                <c:pt idx="2">
                  <c:v>9.2384709479419094E-3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EEB-40CD-863B-F2A210B97514}"/>
            </c:ext>
          </c:extLst>
        </c:ser>
        <c:ser>
          <c:idx val="9"/>
          <c:order val="9"/>
          <c:tx>
            <c:v>22-5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'CO2'!$Z$75:$AB$75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EB-40CD-863B-F2A210B97514}"/>
            </c:ext>
          </c:extLst>
        </c:ser>
        <c:ser>
          <c:idx val="10"/>
          <c:order val="10"/>
          <c:tx>
            <c:v>23-1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'CO2'!$Z$81:$AB$81</c:f>
              <c:numCache>
                <c:formatCode>0.000</c:formatCode>
                <c:ptCount val="3"/>
                <c:pt idx="0">
                  <c:v>0</c:v>
                </c:pt>
                <c:pt idx="1">
                  <c:v>3.4991506315064369E-3</c:v>
                </c:pt>
                <c:pt idx="2">
                  <c:v>6.3128749897965516E-3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EEB-40CD-863B-F2A210B97514}"/>
            </c:ext>
          </c:extLst>
        </c:ser>
        <c:ser>
          <c:idx val="11"/>
          <c:order val="11"/>
          <c:tx>
            <c:v>23-1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'CO2'!$Z$90:$AB$90</c:f>
              <c:numCache>
                <c:formatCode>0.000</c:formatCode>
                <c:ptCount val="3"/>
                <c:pt idx="0">
                  <c:v>0</c:v>
                </c:pt>
                <c:pt idx="1">
                  <c:v>9.4738629189809135E-4</c:v>
                </c:pt>
                <c:pt idx="2">
                  <c:v>-7.3823340968619715E-3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EEB-40CD-863B-F2A210B97514}"/>
            </c:ext>
          </c:extLst>
        </c:ser>
        <c:ser>
          <c:idx val="12"/>
          <c:order val="12"/>
          <c:tx>
            <c:v>23-2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'CO2'!$Z$96:$AB$96</c:f>
              <c:numCache>
                <c:formatCode>0.000</c:formatCode>
                <c:ptCount val="3"/>
                <c:pt idx="0">
                  <c:v>0</c:v>
                </c:pt>
                <c:pt idx="1">
                  <c:v>1.8314582214178143E-2</c:v>
                </c:pt>
                <c:pt idx="2">
                  <c:v>2.5341090925680668E-2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EEB-40CD-863B-F2A210B97514}"/>
            </c:ext>
          </c:extLst>
        </c:ser>
        <c:ser>
          <c:idx val="13"/>
          <c:order val="13"/>
          <c:tx>
            <c:v>23-2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'CO2'!$Z$105:$AB$105</c:f>
              <c:numCache>
                <c:formatCode>0.000</c:formatCode>
                <c:ptCount val="3"/>
                <c:pt idx="0">
                  <c:v>0</c:v>
                </c:pt>
                <c:pt idx="1">
                  <c:v>2.7281464755825498E-4</c:v>
                </c:pt>
                <c:pt idx="2">
                  <c:v>-5.0397968911673639E-3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EEB-40CD-863B-F2A210B97514}"/>
            </c:ext>
          </c:extLst>
        </c:ser>
        <c:ser>
          <c:idx val="14"/>
          <c:order val="14"/>
          <c:tx>
            <c:v>23-3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'CO2'!$Z$111:$AB$111</c:f>
              <c:numCache>
                <c:formatCode>0.000</c:formatCode>
                <c:ptCount val="3"/>
                <c:pt idx="0">
                  <c:v>0</c:v>
                </c:pt>
                <c:pt idx="1">
                  <c:v>6.5243344361209758E-3</c:v>
                </c:pt>
                <c:pt idx="2">
                  <c:v>2.4910600906715326E-3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EEB-40CD-863B-F2A210B97514}"/>
            </c:ext>
          </c:extLst>
        </c:ser>
        <c:ser>
          <c:idx val="15"/>
          <c:order val="15"/>
          <c:tx>
            <c:v>23-3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'CO2'!$Z$120:$AB$120</c:f>
              <c:numCache>
                <c:formatCode>0.000</c:formatCode>
                <c:ptCount val="3"/>
                <c:pt idx="0">
                  <c:v>0</c:v>
                </c:pt>
                <c:pt idx="1">
                  <c:v>6.0931451009762355E-4</c:v>
                </c:pt>
                <c:pt idx="2">
                  <c:v>-2.4240089345574384E-2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EEB-40CD-863B-F2A210B97514}"/>
            </c:ext>
          </c:extLst>
        </c:ser>
        <c:ser>
          <c:idx val="16"/>
          <c:order val="16"/>
          <c:tx>
            <c:v>23-4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'CO2'!$Z$126:$AB$126</c:f>
              <c:numCache>
                <c:formatCode>0.000</c:formatCode>
                <c:ptCount val="3"/>
                <c:pt idx="0">
                  <c:v>0</c:v>
                </c:pt>
                <c:pt idx="1">
                  <c:v>7.9618150738275384E-3</c:v>
                </c:pt>
                <c:pt idx="2">
                  <c:v>7.0577322025579745E-3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EEB-40CD-863B-F2A210B97514}"/>
            </c:ext>
          </c:extLst>
        </c:ser>
        <c:ser>
          <c:idx val="17"/>
          <c:order val="17"/>
          <c:tx>
            <c:v>23-4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'CO2'!$Z$135:$AB$135</c:f>
              <c:numCache>
                <c:formatCode>0.000</c:formatCode>
                <c:ptCount val="3"/>
                <c:pt idx="0">
                  <c:v>0</c:v>
                </c:pt>
                <c:pt idx="1">
                  <c:v>-1.799267768819536E-2</c:v>
                </c:pt>
                <c:pt idx="2">
                  <c:v>-2.4971378316009641E-2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EEB-40CD-863B-F2A210B97514}"/>
            </c:ext>
          </c:extLst>
        </c:ser>
        <c:ser>
          <c:idx val="18"/>
          <c:order val="18"/>
          <c:tx>
            <c:v>23-5 OD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'CO2'!$Z$141:$AB$141</c:f>
              <c:numCache>
                <c:formatCode>0.000</c:formatCode>
                <c:ptCount val="3"/>
                <c:pt idx="0">
                  <c:v>0</c:v>
                </c:pt>
                <c:pt idx="1">
                  <c:v>9.8502567153742129E-3</c:v>
                </c:pt>
                <c:pt idx="2">
                  <c:v>8.375402930128055E-3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3EEB-40CD-863B-F2A210B97514}"/>
            </c:ext>
          </c:extLst>
        </c:ser>
        <c:ser>
          <c:idx val="19"/>
          <c:order val="19"/>
          <c:tx>
            <c:v>23-5 B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'CO2'!$Z$150:$AB$150</c:f>
              <c:numCache>
                <c:formatCode>0.000</c:formatCode>
                <c:ptCount val="3"/>
                <c:pt idx="0">
                  <c:v>0</c:v>
                </c:pt>
                <c:pt idx="1">
                  <c:v>-1.5766509043909985E-2</c:v>
                </c:pt>
                <c:pt idx="2">
                  <c:v>-2.0013751905737849E-2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EEB-40CD-863B-F2A210B97514}"/>
            </c:ext>
          </c:extLst>
        </c:ser>
        <c:ser>
          <c:idx val="20"/>
          <c:order val="20"/>
          <c:tx>
            <c:v>MQ OD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'CO2'!$Z$5:$AB$5</c:f>
              <c:numCache>
                <c:formatCode>0</c:formatCode>
                <c:ptCount val="3"/>
                <c:pt idx="0">
                  <c:v>49</c:v>
                </c:pt>
                <c:pt idx="1">
                  <c:v>98</c:v>
                </c:pt>
                <c:pt idx="2">
                  <c:v>120</c:v>
                </c:pt>
              </c:numCache>
            </c:numRef>
          </c:xVal>
          <c:yVal>
            <c:numRef>
              <c:f>'CO2'!$Z$156:$AB$156</c:f>
              <c:numCache>
                <c:formatCode>0.000</c:formatCode>
                <c:ptCount val="3"/>
                <c:pt idx="0">
                  <c:v>0</c:v>
                </c:pt>
                <c:pt idx="1">
                  <c:v>2.6421635858207958E-3</c:v>
                </c:pt>
                <c:pt idx="2">
                  <c:v>-6.4504133987627306E-3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EEB-40CD-863B-F2A210B97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797984"/>
        <c:axId val="803797328"/>
      </c:scatterChart>
      <c:valAx>
        <c:axId val="803797984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797328"/>
        <c:crosses val="autoZero"/>
        <c:crossBetween val="midCat"/>
      </c:valAx>
      <c:valAx>
        <c:axId val="80379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</a:t>
                </a:r>
                <a:r>
                  <a:rPr lang="en-GB" baseline="0"/>
                  <a:t> (mmol)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797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22-1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'CO2'!$M$8:$T$8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'CO2'!$M$6:$T$6</c:f>
              <c:numCache>
                <c:formatCode>General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3.643837094627219E-2</c:v>
                </c:pt>
                <c:pt idx="3">
                  <c:v>2.000854657499733E-2</c:v>
                </c:pt>
                <c:pt idx="4">
                  <c:v>2.9859771700365949E-2</c:v>
                </c:pt>
                <c:pt idx="5">
                  <c:v>3.0621740136317365E-2</c:v>
                </c:pt>
                <c:pt idx="6">
                  <c:v>3.4034545168909448E-2</c:v>
                </c:pt>
                <c:pt idx="7">
                  <c:v>1.4342766448579005E-2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C2-4A84-A742-7BD844813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22-2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'CO2'!$M$23:$T$23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'CO2'!$M$21:$T$21</c:f>
              <c:numCache>
                <c:formatCode>General</c:formatCode>
                <c:ptCount val="8"/>
                <c:pt idx="0">
                  <c:v>4.432727921432697E-2</c:v>
                </c:pt>
                <c:pt idx="1">
                  <c:v>9.7717218382120538E-2</c:v>
                </c:pt>
                <c:pt idx="2">
                  <c:v>9.8924026412276628E-2</c:v>
                </c:pt>
                <c:pt idx="3">
                  <c:v>5.2649798970761552E-2</c:v>
                </c:pt>
                <c:pt idx="4">
                  <c:v>6.0980770696515273E-2</c:v>
                </c:pt>
                <c:pt idx="5">
                  <c:v>5.9490835438798045E-2</c:v>
                </c:pt>
                <c:pt idx="6">
                  <c:v>6.7743651388916817E-2</c:v>
                </c:pt>
                <c:pt idx="7">
                  <c:v>2.4351633497679437E-2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19-46B2-A8FF-8A3A520F5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22-3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'CO2'!$M$38:$T$38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'CO2'!$M$36:$T$36</c:f>
              <c:numCache>
                <c:formatCode>General</c:formatCode>
                <c:ptCount val="8"/>
                <c:pt idx="0">
                  <c:v>1.2449458340745692E-2</c:v>
                </c:pt>
                <c:pt idx="1">
                  <c:v>2.2855033412397658E-2</c:v>
                </c:pt>
                <c:pt idx="2">
                  <c:v>2.8414383537189437E-2</c:v>
                </c:pt>
                <c:pt idx="3">
                  <c:v>2.4029584006191231E-2</c:v>
                </c:pt>
                <c:pt idx="4">
                  <c:v>3.1908369087105613E-2</c:v>
                </c:pt>
                <c:pt idx="5">
                  <c:v>3.4120910209752754E-2</c:v>
                </c:pt>
                <c:pt idx="6">
                  <c:v>3.8065960305298456E-2</c:v>
                </c:pt>
                <c:pt idx="7">
                  <c:v>1.5446994944759089E-2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21-4B5E-971E-7FD42E255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22-4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'CO2'!$M$51:$T$51</c:f>
              <c:numCache>
                <c:formatCode>General</c:formatCode>
                <c:ptCount val="8"/>
                <c:pt idx="0">
                  <c:v>2.9681725303670552E-3</c:v>
                </c:pt>
                <c:pt idx="1">
                  <c:v>1.4661353024107265E-2</c:v>
                </c:pt>
                <c:pt idx="2">
                  <c:v>2.1926095494036495E-2</c:v>
                </c:pt>
                <c:pt idx="3">
                  <c:v>1.7615275554169186E-2</c:v>
                </c:pt>
                <c:pt idx="4">
                  <c:v>2.4698825219594048E-2</c:v>
                </c:pt>
                <c:pt idx="5">
                  <c:v>2.5111354039835113E-2</c:v>
                </c:pt>
                <c:pt idx="6">
                  <c:v>2.8022345810770188E-2</c:v>
                </c:pt>
                <c:pt idx="7">
                  <c:v>1.192792453970091E-2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17-49A0-8F34-A0F2545FA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bg2">
                    <a:lumMod val="50000"/>
                  </a:schemeClr>
                </a:solidFill>
                <a:latin typeface="+mj-lt"/>
              </a:rPr>
              <a:t>Oxygen</a:t>
            </a:r>
          </a:p>
        </c:rich>
      </c:tx>
      <c:layout>
        <c:manualLayout>
          <c:xMode val="edge"/>
          <c:yMode val="edge"/>
          <c:x val="0.37648872450264032"/>
          <c:y val="2.3775558725630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93081620480737"/>
          <c:y val="0.13566333808844508"/>
          <c:w val="0.69473081822578031"/>
          <c:h val="0.68277076991624264"/>
        </c:manualLayout>
      </c:layout>
      <c:scatterChart>
        <c:scatterStyle val="lineMarker"/>
        <c:varyColors val="0"/>
        <c:ser>
          <c:idx val="0"/>
          <c:order val="0"/>
          <c:tx>
            <c:v>22-1</c:v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'O2'!$M$6:$T$6</c:f>
              <c:numCache>
                <c:formatCode>0.0000</c:formatCode>
                <c:ptCount val="8"/>
                <c:pt idx="0">
                  <c:v>1.6784931073729019E-3</c:v>
                </c:pt>
                <c:pt idx="1">
                  <c:v>1.580466954424295E-3</c:v>
                </c:pt>
                <c:pt idx="2">
                  <c:v>1.4999234073597926E-3</c:v>
                </c:pt>
                <c:pt idx="3">
                  <c:v>1.5712805621915741E-3</c:v>
                </c:pt>
                <c:pt idx="4">
                  <c:v>1.5730708528491858E-3</c:v>
                </c:pt>
                <c:pt idx="5">
                  <c:v>1.4403484670705491E-3</c:v>
                </c:pt>
                <c:pt idx="6">
                  <c:v>3.0134193199197346E-3</c:v>
                </c:pt>
                <c:pt idx="7">
                  <c:v>1.5106403905955814E-3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F6-402A-8194-75A6B51AF56D}"/>
            </c:ext>
          </c:extLst>
        </c:ser>
        <c:ser>
          <c:idx val="1"/>
          <c:order val="1"/>
          <c:tx>
            <c:v>22-2</c:v>
          </c:tx>
          <c:spPr>
            <a:ln w="19050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635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'O2'!$M$12:$T$12</c:f>
              <c:numCache>
                <c:formatCode>0.0000</c:formatCode>
                <c:ptCount val="8"/>
                <c:pt idx="0">
                  <c:v>1.3552284393755396E-3</c:v>
                </c:pt>
                <c:pt idx="1">
                  <c:v>1.2835056811554395E-3</c:v>
                </c:pt>
                <c:pt idx="2">
                  <c:v>1.1337706906430457E-3</c:v>
                </c:pt>
                <c:pt idx="3">
                  <c:v>1.9454450844667091E-3</c:v>
                </c:pt>
                <c:pt idx="4">
                  <c:v>1.5524990234757699E-3</c:v>
                </c:pt>
                <c:pt idx="5">
                  <c:v>1.4213353367284207E-3</c:v>
                </c:pt>
                <c:pt idx="6">
                  <c:v>2.973834360204191E-3</c:v>
                </c:pt>
                <c:pt idx="7">
                  <c:v>1.4816843825807297E-3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F6-402A-8194-75A6B51AF56D}"/>
            </c:ext>
          </c:extLst>
        </c:ser>
        <c:ser>
          <c:idx val="2"/>
          <c:order val="2"/>
          <c:tx>
            <c:v>22-3</c:v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'O2'!$M$18:$T$18</c:f>
              <c:numCache>
                <c:formatCode>0.0000</c:formatCode>
                <c:ptCount val="8"/>
                <c:pt idx="0">
                  <c:v>1.3893463727204225E-3</c:v>
                </c:pt>
                <c:pt idx="1">
                  <c:v>1.273225371711697E-3</c:v>
                </c:pt>
                <c:pt idx="2">
                  <c:v>1.2004392432022838E-3</c:v>
                </c:pt>
                <c:pt idx="3">
                  <c:v>1.5724745535530852E-3</c:v>
                </c:pt>
                <c:pt idx="4">
                  <c:v>1.5478609535167192E-3</c:v>
                </c:pt>
                <c:pt idx="5">
                  <c:v>1.4165593045201855E-3</c:v>
                </c:pt>
                <c:pt idx="6">
                  <c:v>2.9644202580369049E-3</c:v>
                </c:pt>
                <c:pt idx="7">
                  <c:v>1.5090243127018363E-3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F6-402A-8194-75A6B51AF56D}"/>
            </c:ext>
          </c:extLst>
        </c:ser>
        <c:ser>
          <c:idx val="3"/>
          <c:order val="3"/>
          <c:tx>
            <c:v>22-4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'O2'!$M$24:$T$24</c:f>
              <c:numCache>
                <c:formatCode>0.0000</c:formatCode>
                <c:ptCount val="8"/>
                <c:pt idx="0">
                  <c:v>1.3163134360885218E-3</c:v>
                </c:pt>
                <c:pt idx="1">
                  <c:v>1.2677040950443393E-3</c:v>
                </c:pt>
                <c:pt idx="2">
                  <c:v>1.2035136485252684E-3</c:v>
                </c:pt>
                <c:pt idx="3">
                  <c:v>1.5650290405563932E-3</c:v>
                </c:pt>
                <c:pt idx="4">
                  <c:v>1.260727677931342E-3</c:v>
                </c:pt>
                <c:pt idx="5">
                  <c:v>1.4212861692764929E-3</c:v>
                </c:pt>
                <c:pt idx="6">
                  <c:v>2.6820138472078352E-3</c:v>
                </c:pt>
                <c:pt idx="7">
                  <c:v>1.504956113586495E-3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F6-402A-8194-75A6B51AF56D}"/>
            </c:ext>
          </c:extLst>
        </c:ser>
        <c:ser>
          <c:idx val="4"/>
          <c:order val="4"/>
          <c:tx>
            <c:v>22-5</c:v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'O2'!$M$30:$T$30</c:f>
              <c:numCache>
                <c:formatCode>0.0000</c:formatCode>
                <c:ptCount val="8"/>
                <c:pt idx="0">
                  <c:v>1.530882112408671E-3</c:v>
                </c:pt>
                <c:pt idx="1">
                  <c:v>1.4307579068873469E-3</c:v>
                </c:pt>
                <c:pt idx="2">
                  <c:v>1.337253161865397E-3</c:v>
                </c:pt>
                <c:pt idx="3">
                  <c:v>1.5307791211526679E-3</c:v>
                </c:pt>
                <c:pt idx="4">
                  <c:v>1.0536933391250363E-3</c:v>
                </c:pt>
                <c:pt idx="5">
                  <c:v>1.3505902394455773E-3</c:v>
                </c:pt>
                <c:pt idx="6">
                  <c:v>2.4042835785706134E-3</c:v>
                </c:pt>
                <c:pt idx="7">
                  <c:v>1.4237814626544363E-3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F6-402A-8194-75A6B51AF56D}"/>
            </c:ext>
          </c:extLst>
        </c:ser>
        <c:ser>
          <c:idx val="5"/>
          <c:order val="5"/>
          <c:tx>
            <c:v>23-1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pPr>
              <a:solidFill>
                <a:schemeClr val="accent6"/>
              </a:solidFill>
              <a:ln w="6350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'O2'!$M$36:$T$36</c:f>
              <c:numCache>
                <c:formatCode>0.0000</c:formatCode>
                <c:ptCount val="8"/>
                <c:pt idx="0">
                  <c:v>1.3377953132584712E-3</c:v>
                </c:pt>
                <c:pt idx="1">
                  <c:v>1.2930368973145254E-3</c:v>
                </c:pt>
                <c:pt idx="2">
                  <c:v>1.2353157227114797E-3</c:v>
                </c:pt>
                <c:pt idx="4">
                  <c:v>1.203721332268806E-3</c:v>
                </c:pt>
                <c:pt idx="5">
                  <c:v>1.5405975229457567E-3</c:v>
                </c:pt>
                <c:pt idx="6">
                  <c:v>2.7443188552145627E-3</c:v>
                </c:pt>
                <c:pt idx="7">
                  <c:v>1.6363068496043525E-3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EF6-402A-8194-75A6B51AF56D}"/>
            </c:ext>
          </c:extLst>
        </c:ser>
        <c:ser>
          <c:idx val="6"/>
          <c:order val="6"/>
          <c:tx>
            <c:v>23-2</c:v>
          </c:tx>
          <c:spPr>
            <a:ln w="19050" cap="rnd" cmpd="sng" algn="ctr">
              <a:solidFill>
                <a:schemeClr val="accent1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noFill/>
              <a:ln w="6350" cap="flat" cmpd="sng" algn="ctr">
                <a:solidFill>
                  <a:schemeClr val="accent1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'O2'!$M$42:$T$42</c:f>
              <c:numCache>
                <c:formatCode>0.0000</c:formatCode>
                <c:ptCount val="8"/>
                <c:pt idx="0">
                  <c:v>1.3057878836244357E-3</c:v>
                </c:pt>
                <c:pt idx="1">
                  <c:v>1.2556812836275321E-3</c:v>
                </c:pt>
                <c:pt idx="2">
                  <c:v>1.1911423297746608E-3</c:v>
                </c:pt>
                <c:pt idx="3">
                  <c:v>1.5213736853771306E-3</c:v>
                </c:pt>
                <c:pt idx="4">
                  <c:v>1.0933538826024497E-3</c:v>
                </c:pt>
                <c:pt idx="5">
                  <c:v>1.4085238473350113E-3</c:v>
                </c:pt>
                <c:pt idx="6">
                  <c:v>2.5018777299374607E-3</c:v>
                </c:pt>
                <c:pt idx="7">
                  <c:v>1.4832710877592708E-3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EF6-402A-8194-75A6B51AF56D}"/>
            </c:ext>
          </c:extLst>
        </c:ser>
        <c:ser>
          <c:idx val="7"/>
          <c:order val="7"/>
          <c:tx>
            <c:v>23-3</c:v>
          </c:tx>
          <c:spPr>
            <a:ln w="19050" cap="rnd" cmpd="sng" algn="ctr">
              <a:solidFill>
                <a:schemeClr val="accent2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>
                  <a:lumMod val="60000"/>
                </a:schemeClr>
              </a:solidFill>
              <a:ln w="6350" cap="flat" cmpd="sng" algn="ctr">
                <a:solidFill>
                  <a:schemeClr val="accent2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'O2'!$M$48:$T$48</c:f>
              <c:numCache>
                <c:formatCode>0.0000</c:formatCode>
                <c:ptCount val="8"/>
                <c:pt idx="0">
                  <c:v>1.4146776079257378E-3</c:v>
                </c:pt>
                <c:pt idx="1">
                  <c:v>1.3678628113068005E-3</c:v>
                </c:pt>
                <c:pt idx="2">
                  <c:v>1.2928667218062616E-3</c:v>
                </c:pt>
                <c:pt idx="3">
                  <c:v>1.0754645634097068E-3</c:v>
                </c:pt>
                <c:pt idx="4">
                  <c:v>1.1809033960219677E-3</c:v>
                </c:pt>
                <c:pt idx="5">
                  <c:v>1.5153065553978051E-3</c:v>
                </c:pt>
                <c:pt idx="6">
                  <c:v>2.696209951419773E-3</c:v>
                </c:pt>
                <c:pt idx="7">
                  <c:v>1.4708638707373837E-3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EF6-402A-8194-75A6B51AF56D}"/>
            </c:ext>
          </c:extLst>
        </c:ser>
        <c:ser>
          <c:idx val="8"/>
          <c:order val="8"/>
          <c:tx>
            <c:v>23-4</c:v>
          </c:tx>
          <c:spPr>
            <a:ln w="19050" cap="rnd" cmpd="sng" algn="ctr">
              <a:solidFill>
                <a:schemeClr val="accent3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>
                  <a:lumMod val="60000"/>
                </a:schemeClr>
              </a:solidFill>
              <a:ln w="6350" cap="flat" cmpd="sng" algn="ctr">
                <a:solidFill>
                  <a:schemeClr val="accent3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'O2'!$M$54:$T$54</c:f>
              <c:numCache>
                <c:formatCode>0.0000</c:formatCode>
                <c:ptCount val="8"/>
                <c:pt idx="0">
                  <c:v>1.2803128874130272E-3</c:v>
                </c:pt>
                <c:pt idx="1">
                  <c:v>1.2453748934954441E-3</c:v>
                </c:pt>
                <c:pt idx="2">
                  <c:v>1.1772224662502744E-3</c:v>
                </c:pt>
                <c:pt idx="3">
                  <c:v>1.2221073129344512E-3</c:v>
                </c:pt>
                <c:pt idx="4">
                  <c:v>9.6235224861133657E-4</c:v>
                </c:pt>
                <c:pt idx="5">
                  <c:v>1.2349857555002243E-3</c:v>
                </c:pt>
                <c:pt idx="6">
                  <c:v>2.197338004111561E-3</c:v>
                </c:pt>
                <c:pt idx="7">
                  <c:v>1.3139613135921193E-3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EF6-402A-8194-75A6B51AF56D}"/>
            </c:ext>
          </c:extLst>
        </c:ser>
        <c:ser>
          <c:idx val="9"/>
          <c:order val="9"/>
          <c:tx>
            <c:v>23-5</c:v>
          </c:tx>
          <c:spPr>
            <a:ln w="19050" cap="rnd" cmpd="sng" algn="ctr">
              <a:solidFill>
                <a:schemeClr val="accent4">
                  <a:lumMod val="60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4">
                  <a:lumMod val="60000"/>
                </a:schemeClr>
              </a:solidFill>
              <a:ln w="6350" cap="flat" cmpd="sng" algn="ctr">
                <a:solidFill>
                  <a:schemeClr val="accent4">
                    <a:lumMod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'O2'!$M$11:$T$11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'O2'!$M$60:$T$60</c:f>
              <c:numCache>
                <c:formatCode>0.0000</c:formatCode>
                <c:ptCount val="8"/>
                <c:pt idx="0">
                  <c:v>1.2805740748999771E-3</c:v>
                </c:pt>
                <c:pt idx="1">
                  <c:v>1.2470432065779114E-3</c:v>
                </c:pt>
                <c:pt idx="2">
                  <c:v>1.1720582509394107E-3</c:v>
                </c:pt>
                <c:pt idx="4">
                  <c:v>1.1292591662700579E-3</c:v>
                </c:pt>
                <c:pt idx="5">
                  <c:v>1.4477828519084482E-3</c:v>
                </c:pt>
                <c:pt idx="6">
                  <c:v>2.5770420181785059E-3</c:v>
                </c:pt>
                <c:pt idx="7">
                  <c:v>1.5126277369292484E-3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EF6-402A-8194-75A6B51AF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41088"/>
        <c:axId val="336441416"/>
      </c:scatterChart>
      <c:valAx>
        <c:axId val="336441088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rPr>
                  <a:t>Time (days</a:t>
                </a:r>
                <a:r>
                  <a:rPr lang="en-GB" sz="10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3494330090131345"/>
              <c:y val="0.9049689045645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GB" sz="1000" b="0" i="0" u="none" strike="noStrike" kern="1200" baseline="0">
                  <a:solidFill>
                    <a:schemeClr val="bg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416"/>
        <c:crosses val="autoZero"/>
        <c:crossBetween val="midCat"/>
      </c:valAx>
      <c:valAx>
        <c:axId val="336441416"/>
        <c:scaling>
          <c:orientation val="minMax"/>
          <c:max val="3.0000000000000009E-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O2 (mol)</a:t>
                </a:r>
              </a:p>
            </c:rich>
          </c:tx>
          <c:layout>
            <c:manualLayout>
              <c:xMode val="edge"/>
              <c:yMode val="edge"/>
              <c:x val="7.7186853121543452E-3"/>
              <c:y val="0.37735780530999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08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22-5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'CO2'!$M$68:$T$68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'CO2'!$M$66:$T$66</c:f>
              <c:numCache>
                <c:formatCode>General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1.3525350225011159E-2</c:v>
                </c:pt>
                <c:pt idx="4">
                  <c:v>2.1860673662873416E-2</c:v>
                </c:pt>
                <c:pt idx="5">
                  <c:v>2.2763821172953069E-2</c:v>
                </c:pt>
                <c:pt idx="6">
                  <c:v>2.417454020871139E-2</c:v>
                </c:pt>
                <c:pt idx="7">
                  <c:v>7.1286829780105509E-3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1B-404B-BB72-AF9B191CE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23-1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'CO2'!$M$83:$T$83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'CO2'!$M$81:$T$81</c:f>
              <c:numCache>
                <c:formatCode>General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1.1885960644124565E-2</c:v>
                </c:pt>
                <c:pt idx="4">
                  <c:v>1.5385111275631002E-2</c:v>
                </c:pt>
                <c:pt idx="5">
                  <c:v>1.8198835633921117E-2</c:v>
                </c:pt>
                <c:pt idx="6">
                  <c:v>1.8868138363139424E-2</c:v>
                </c:pt>
                <c:pt idx="7">
                  <c:v>9.6128737370382803E-3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7F-4FC4-8FE2-E3527D21A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23-2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'CO2'!$M$98:$T$98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'CO2'!$M$96:$T$96</c:f>
              <c:numCache>
                <c:formatCode>General</c:formatCode>
                <c:ptCount val="8"/>
                <c:pt idx="0">
                  <c:v>4.0378490263509211E-2</c:v>
                </c:pt>
                <c:pt idx="1">
                  <c:v>5.3478207365084733E-2</c:v>
                </c:pt>
                <c:pt idx="2">
                  <c:v>6.8078892021033607E-2</c:v>
                </c:pt>
                <c:pt idx="3">
                  <c:v>4.1288349158497162E-2</c:v>
                </c:pt>
                <c:pt idx="4">
                  <c:v>5.9602931372675305E-2</c:v>
                </c:pt>
                <c:pt idx="5">
                  <c:v>6.6629440084177829E-2</c:v>
                </c:pt>
                <c:pt idx="6">
                  <c:v>8.0411517440935359E-2</c:v>
                </c:pt>
                <c:pt idx="7">
                  <c:v>4.0817213800621234E-2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6B-4142-AB38-AB6D13691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23-3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'CO2'!$M$113:$T$113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'CO2'!$M$111:$T$111</c:f>
              <c:numCache>
                <c:formatCode>General</c:formatCode>
                <c:ptCount val="8"/>
                <c:pt idx="0">
                  <c:v>4.2239137769094014E-2</c:v>
                </c:pt>
                <c:pt idx="1">
                  <c:v>4.8123003422122147E-2</c:v>
                </c:pt>
                <c:pt idx="2">
                  <c:v>5.5238092545346063E-2</c:v>
                </c:pt>
                <c:pt idx="3">
                  <c:v>3.1111743918939481E-2</c:v>
                </c:pt>
                <c:pt idx="4">
                  <c:v>3.7636078355060457E-2</c:v>
                </c:pt>
                <c:pt idx="5">
                  <c:v>3.3602804009611013E-2</c:v>
                </c:pt>
                <c:pt idx="6">
                  <c:v>4.0206977933144268E-2</c:v>
                </c:pt>
                <c:pt idx="7">
                  <c:v>4.0206977933144268E-2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19-4B9A-B881-D94EECC68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23-4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'CO2'!$M$126:$T$126</c:f>
              <c:numCache>
                <c:formatCode>General</c:formatCode>
                <c:ptCount val="8"/>
                <c:pt idx="0">
                  <c:v>4.2124885841708752E-2</c:v>
                </c:pt>
                <c:pt idx="1">
                  <c:v>5.0342104927806851E-2</c:v>
                </c:pt>
                <c:pt idx="2">
                  <c:v>5.6626559615673956E-2</c:v>
                </c:pt>
                <c:pt idx="3">
                  <c:v>3.2837242994457061E-2</c:v>
                </c:pt>
                <c:pt idx="4">
                  <c:v>4.0799058068284599E-2</c:v>
                </c:pt>
                <c:pt idx="5">
                  <c:v>3.9894975197015035E-2</c:v>
                </c:pt>
                <c:pt idx="6">
                  <c:v>4.1928906787203374E-2</c:v>
                </c:pt>
                <c:pt idx="7">
                  <c:v>2.0918208364675395E-2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F0-4C70-8173-59315EC1B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23-5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'CO2'!$M$143:$T$143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'CO2'!$M$141:$T$141</c:f>
              <c:numCache>
                <c:formatCode>General</c:formatCode>
                <c:ptCount val="8"/>
                <c:pt idx="0">
                  <c:v>8.027688838914733E-2</c:v>
                </c:pt>
                <c:pt idx="1">
                  <c:v>8.6647261147481211E-2</c:v>
                </c:pt>
                <c:pt idx="2">
                  <c:v>9.5171786262128077E-2</c:v>
                </c:pt>
                <c:pt idx="3">
                  <c:v>5.4158091202186225E-2</c:v>
                </c:pt>
                <c:pt idx="4">
                  <c:v>6.4008347917560438E-2</c:v>
                </c:pt>
                <c:pt idx="5">
                  <c:v>6.253349413231428E-2</c:v>
                </c:pt>
                <c:pt idx="6">
                  <c:v>6.5085353248785213E-2</c:v>
                </c:pt>
                <c:pt idx="7">
                  <c:v>2.4601567186927801E-2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4D-49FE-9A15-629201FCF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MQ OD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'CO2'!$M$158:$T$158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'CO2'!$M$156:$T$156</c:f>
              <c:numCache>
                <c:formatCode>General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1.0669000062832848E-2</c:v>
                </c:pt>
                <c:pt idx="4">
                  <c:v>1.3311163648653644E-2</c:v>
                </c:pt>
                <c:pt idx="5">
                  <c:v>4.2185866640701173E-3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4E-4FA5-99C2-8DA564C5F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22-1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'CO2'!$M$8:$T$8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'CO2'!$M$6:$T$6</c:f>
              <c:numCache>
                <c:formatCode>General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3.643837094627219E-2</c:v>
                </c:pt>
                <c:pt idx="3">
                  <c:v>2.000854657499733E-2</c:v>
                </c:pt>
                <c:pt idx="4">
                  <c:v>2.9859771700365949E-2</c:v>
                </c:pt>
                <c:pt idx="5">
                  <c:v>3.0621740136317365E-2</c:v>
                </c:pt>
                <c:pt idx="6">
                  <c:v>3.4034545168909448E-2</c:v>
                </c:pt>
                <c:pt idx="7">
                  <c:v>1.4342766448579005E-2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F9C-4F75-91BC-10E8A6AA3EFF}"/>
            </c:ext>
          </c:extLst>
        </c:ser>
        <c:ser>
          <c:idx val="2"/>
          <c:order val="1"/>
          <c:tx>
            <c:v>22-2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'CO2'!$M$23:$T$23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'CO2'!$M$21:$T$21</c:f>
              <c:numCache>
                <c:formatCode>General</c:formatCode>
                <c:ptCount val="8"/>
                <c:pt idx="0">
                  <c:v>4.432727921432697E-2</c:v>
                </c:pt>
                <c:pt idx="1">
                  <c:v>9.7717218382120538E-2</c:v>
                </c:pt>
                <c:pt idx="2">
                  <c:v>9.8924026412276628E-2</c:v>
                </c:pt>
                <c:pt idx="3">
                  <c:v>5.2649798970761552E-2</c:v>
                </c:pt>
                <c:pt idx="4">
                  <c:v>6.0980770696515273E-2</c:v>
                </c:pt>
                <c:pt idx="5">
                  <c:v>5.9490835438798045E-2</c:v>
                </c:pt>
                <c:pt idx="6">
                  <c:v>6.7743651388916817E-2</c:v>
                </c:pt>
                <c:pt idx="7">
                  <c:v>2.4351633497679437E-2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F9C-4F75-91BC-10E8A6AA3EFF}"/>
            </c:ext>
          </c:extLst>
        </c:ser>
        <c:ser>
          <c:idx val="3"/>
          <c:order val="2"/>
          <c:tx>
            <c:v>22-3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'CO2'!$M$38:$T$38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'CO2'!$M$36:$T$36</c:f>
              <c:numCache>
                <c:formatCode>General</c:formatCode>
                <c:ptCount val="8"/>
                <c:pt idx="0">
                  <c:v>1.2449458340745692E-2</c:v>
                </c:pt>
                <c:pt idx="1">
                  <c:v>2.2855033412397658E-2</c:v>
                </c:pt>
                <c:pt idx="2">
                  <c:v>2.8414383537189437E-2</c:v>
                </c:pt>
                <c:pt idx="3">
                  <c:v>2.4029584006191231E-2</c:v>
                </c:pt>
                <c:pt idx="4">
                  <c:v>3.1908369087105613E-2</c:v>
                </c:pt>
                <c:pt idx="5">
                  <c:v>3.4120910209752754E-2</c:v>
                </c:pt>
                <c:pt idx="6">
                  <c:v>3.8065960305298456E-2</c:v>
                </c:pt>
                <c:pt idx="7">
                  <c:v>1.5446994944759089E-2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F9C-4F75-91BC-10E8A6AA3EFF}"/>
            </c:ext>
          </c:extLst>
        </c:ser>
        <c:ser>
          <c:idx val="4"/>
          <c:order val="3"/>
          <c:tx>
            <c:v>22-4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'CO2'!$M$51:$T$51</c:f>
              <c:numCache>
                <c:formatCode>General</c:formatCode>
                <c:ptCount val="8"/>
                <c:pt idx="0">
                  <c:v>2.9681725303670552E-3</c:v>
                </c:pt>
                <c:pt idx="1">
                  <c:v>1.4661353024107265E-2</c:v>
                </c:pt>
                <c:pt idx="2">
                  <c:v>2.1926095494036495E-2</c:v>
                </c:pt>
                <c:pt idx="3">
                  <c:v>1.7615275554169186E-2</c:v>
                </c:pt>
                <c:pt idx="4">
                  <c:v>2.4698825219594048E-2</c:v>
                </c:pt>
                <c:pt idx="5">
                  <c:v>2.5111354039835113E-2</c:v>
                </c:pt>
                <c:pt idx="6">
                  <c:v>2.8022345810770188E-2</c:v>
                </c:pt>
                <c:pt idx="7">
                  <c:v>1.192792453970091E-2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F9C-4F75-91BC-10E8A6AA3EFF}"/>
            </c:ext>
          </c:extLst>
        </c:ser>
        <c:ser>
          <c:idx val="5"/>
          <c:order val="4"/>
          <c:tx>
            <c:v>22-5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'CO2'!$M$68:$T$68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'CO2'!$M$66:$T$66</c:f>
              <c:numCache>
                <c:formatCode>General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1.3525350225011159E-2</c:v>
                </c:pt>
                <c:pt idx="4">
                  <c:v>2.1860673662873416E-2</c:v>
                </c:pt>
                <c:pt idx="5">
                  <c:v>2.2763821172953069E-2</c:v>
                </c:pt>
                <c:pt idx="6">
                  <c:v>2.417454020871139E-2</c:v>
                </c:pt>
                <c:pt idx="7">
                  <c:v>7.1286829780105509E-3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F9C-4F75-91BC-10E8A6AA3EFF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xVal>
            <c:numRef>
              <c:f>'CO2'!$M$158:$T$158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'CO2'!$M$156:$T$156</c:f>
              <c:numCache>
                <c:formatCode>General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1.0669000062832848E-2</c:v>
                </c:pt>
                <c:pt idx="4">
                  <c:v>1.3311163648653644E-2</c:v>
                </c:pt>
                <c:pt idx="5">
                  <c:v>4.2185866640701173E-3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F9C-4F75-91BC-10E8A6AA3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23-1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'CO2'!$M$83:$T$83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'CO2'!$M$81:$T$81</c:f>
              <c:numCache>
                <c:formatCode>General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1.1885960644124565E-2</c:v>
                </c:pt>
                <c:pt idx="4">
                  <c:v>1.5385111275631002E-2</c:v>
                </c:pt>
                <c:pt idx="5">
                  <c:v>1.8198835633921117E-2</c:v>
                </c:pt>
                <c:pt idx="6">
                  <c:v>1.8868138363139424E-2</c:v>
                </c:pt>
                <c:pt idx="7">
                  <c:v>9.6128737370382803E-3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870-4FCD-B492-7B7D808CEA1E}"/>
            </c:ext>
          </c:extLst>
        </c:ser>
        <c:ser>
          <c:idx val="2"/>
          <c:order val="1"/>
          <c:tx>
            <c:v>23-2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'CO2'!$M$98:$T$98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'CO2'!$M$96:$T$96</c:f>
              <c:numCache>
                <c:formatCode>General</c:formatCode>
                <c:ptCount val="8"/>
                <c:pt idx="0">
                  <c:v>4.0378490263509211E-2</c:v>
                </c:pt>
                <c:pt idx="1">
                  <c:v>5.3478207365084733E-2</c:v>
                </c:pt>
                <c:pt idx="2">
                  <c:v>6.8078892021033607E-2</c:v>
                </c:pt>
                <c:pt idx="3">
                  <c:v>4.1288349158497162E-2</c:v>
                </c:pt>
                <c:pt idx="4">
                  <c:v>5.9602931372675305E-2</c:v>
                </c:pt>
                <c:pt idx="5">
                  <c:v>6.6629440084177829E-2</c:v>
                </c:pt>
                <c:pt idx="6">
                  <c:v>8.0411517440935359E-2</c:v>
                </c:pt>
                <c:pt idx="7">
                  <c:v>4.0817213800621234E-2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870-4FCD-B492-7B7D808CEA1E}"/>
            </c:ext>
          </c:extLst>
        </c:ser>
        <c:ser>
          <c:idx val="3"/>
          <c:order val="2"/>
          <c:tx>
            <c:v>23-3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'CO2'!$M$113:$T$113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'CO2'!$M$111:$T$111</c:f>
              <c:numCache>
                <c:formatCode>General</c:formatCode>
                <c:ptCount val="8"/>
                <c:pt idx="0">
                  <c:v>4.2239137769094014E-2</c:v>
                </c:pt>
                <c:pt idx="1">
                  <c:v>4.8123003422122147E-2</c:v>
                </c:pt>
                <c:pt idx="2">
                  <c:v>5.5238092545346063E-2</c:v>
                </c:pt>
                <c:pt idx="3">
                  <c:v>3.1111743918939481E-2</c:v>
                </c:pt>
                <c:pt idx="4">
                  <c:v>3.7636078355060457E-2</c:v>
                </c:pt>
                <c:pt idx="5">
                  <c:v>3.3602804009611013E-2</c:v>
                </c:pt>
                <c:pt idx="6">
                  <c:v>4.0206977933144268E-2</c:v>
                </c:pt>
                <c:pt idx="7">
                  <c:v>4.0206977933144268E-2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9870-4FCD-B492-7B7D808CEA1E}"/>
            </c:ext>
          </c:extLst>
        </c:ser>
        <c:ser>
          <c:idx val="4"/>
          <c:order val="3"/>
          <c:tx>
            <c:v>23-4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'CO2'!$M$126:$T$126</c:f>
              <c:numCache>
                <c:formatCode>General</c:formatCode>
                <c:ptCount val="8"/>
                <c:pt idx="0">
                  <c:v>4.2124885841708752E-2</c:v>
                </c:pt>
                <c:pt idx="1">
                  <c:v>5.0342104927806851E-2</c:v>
                </c:pt>
                <c:pt idx="2">
                  <c:v>5.6626559615673956E-2</c:v>
                </c:pt>
                <c:pt idx="3">
                  <c:v>3.2837242994457061E-2</c:v>
                </c:pt>
                <c:pt idx="4">
                  <c:v>4.0799058068284599E-2</c:v>
                </c:pt>
                <c:pt idx="5">
                  <c:v>3.9894975197015035E-2</c:v>
                </c:pt>
                <c:pt idx="6">
                  <c:v>4.1928906787203374E-2</c:v>
                </c:pt>
                <c:pt idx="7">
                  <c:v>2.0918208364675395E-2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9870-4FCD-B492-7B7D808CEA1E}"/>
            </c:ext>
          </c:extLst>
        </c:ser>
        <c:ser>
          <c:idx val="5"/>
          <c:order val="4"/>
          <c:tx>
            <c:v>23-5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'CO2'!$M$143:$T$143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'CO2'!$M$141:$T$141</c:f>
              <c:numCache>
                <c:formatCode>General</c:formatCode>
                <c:ptCount val="8"/>
                <c:pt idx="0">
                  <c:v>8.027688838914733E-2</c:v>
                </c:pt>
                <c:pt idx="1">
                  <c:v>8.6647261147481211E-2</c:v>
                </c:pt>
                <c:pt idx="2">
                  <c:v>9.5171786262128077E-2</c:v>
                </c:pt>
                <c:pt idx="3">
                  <c:v>5.4158091202186225E-2</c:v>
                </c:pt>
                <c:pt idx="4">
                  <c:v>6.4008347917560438E-2</c:v>
                </c:pt>
                <c:pt idx="5">
                  <c:v>6.253349413231428E-2</c:v>
                </c:pt>
                <c:pt idx="6">
                  <c:v>6.5085353248785213E-2</c:v>
                </c:pt>
                <c:pt idx="7">
                  <c:v>2.4601567186927801E-2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9870-4FCD-B492-7B7D808CEA1E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xVal>
            <c:numRef>
              <c:f>'CO2'!$M$158:$T$158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'CO2'!$M$156:$T$156</c:f>
              <c:numCache>
                <c:formatCode>General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1.0669000062832848E-2</c:v>
                </c:pt>
                <c:pt idx="4">
                  <c:v>1.3311163648653644E-2</c:v>
                </c:pt>
                <c:pt idx="5">
                  <c:v>4.2185866640701173E-3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870-4FCD-B492-7B7D808CE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scatterChart>
        <c:scatterStyle val="lineMarker"/>
        <c:varyColors val="0"/>
        <c:ser>
          <c:idx val="6"/>
          <c:order val="0"/>
          <c:tx>
            <c:v>22-1 OD</c:v>
          </c:tx>
          <c:spPr>
            <a:ln w="22225" cap="rnd">
              <a:solidFill>
                <a:schemeClr val="accent3">
                  <a:tint val="95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3">
                    <a:tint val="95000"/>
                  </a:schemeClr>
                </a:solidFill>
                <a:round/>
              </a:ln>
              <a:effectLst/>
            </c:spPr>
          </c:marker>
          <c:xVal>
            <c:numRef>
              <c:f>'CO2'!$M$8:$T$8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'CO2'!$M$6:$T$6</c:f>
              <c:numCache>
                <c:formatCode>General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3.643837094627219E-2</c:v>
                </c:pt>
                <c:pt idx="3">
                  <c:v>2.000854657499733E-2</c:v>
                </c:pt>
                <c:pt idx="4">
                  <c:v>2.9859771700365949E-2</c:v>
                </c:pt>
                <c:pt idx="5">
                  <c:v>3.0621740136317365E-2</c:v>
                </c:pt>
                <c:pt idx="6">
                  <c:v>3.4034545168909448E-2</c:v>
                </c:pt>
                <c:pt idx="7">
                  <c:v>1.4342766448579005E-2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939-486B-87F0-D4AC5D6ECD67}"/>
            </c:ext>
          </c:extLst>
        </c:ser>
        <c:ser>
          <c:idx val="7"/>
          <c:order val="1"/>
          <c:tx>
            <c:v>22-2 OD</c:v>
          </c:tx>
          <c:spPr>
            <a:ln w="22225" cap="rnd">
              <a:solidFill>
                <a:schemeClr val="accent3">
                  <a:tint val="84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3">
                  <a:tint val="84000"/>
                </a:schemeClr>
              </a:solidFill>
              <a:ln w="9525">
                <a:solidFill>
                  <a:schemeClr val="accent3">
                    <a:tint val="84000"/>
                  </a:schemeClr>
                </a:solidFill>
                <a:round/>
              </a:ln>
              <a:effectLst/>
            </c:spPr>
          </c:marker>
          <c:xVal>
            <c:numRef>
              <c:f>'CO2'!$M$23:$T$23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'CO2'!$M$21:$T$21</c:f>
              <c:numCache>
                <c:formatCode>General</c:formatCode>
                <c:ptCount val="8"/>
                <c:pt idx="0">
                  <c:v>4.432727921432697E-2</c:v>
                </c:pt>
                <c:pt idx="1">
                  <c:v>9.7717218382120538E-2</c:v>
                </c:pt>
                <c:pt idx="2">
                  <c:v>9.8924026412276628E-2</c:v>
                </c:pt>
                <c:pt idx="3">
                  <c:v>5.2649798970761552E-2</c:v>
                </c:pt>
                <c:pt idx="4">
                  <c:v>6.0980770696515273E-2</c:v>
                </c:pt>
                <c:pt idx="5">
                  <c:v>5.9490835438798045E-2</c:v>
                </c:pt>
                <c:pt idx="6">
                  <c:v>6.7743651388916817E-2</c:v>
                </c:pt>
                <c:pt idx="7">
                  <c:v>2.4351633497679437E-2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939-486B-87F0-D4AC5D6ECD67}"/>
            </c:ext>
          </c:extLst>
        </c:ser>
        <c:ser>
          <c:idx val="8"/>
          <c:order val="2"/>
          <c:tx>
            <c:v>22-3 OD</c:v>
          </c:tx>
          <c:spPr>
            <a:ln w="22225" cap="rnd">
              <a:solidFill>
                <a:schemeClr val="accent3">
                  <a:tint val="74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3">
                  <a:tint val="74000"/>
                </a:schemeClr>
              </a:solidFill>
              <a:ln w="9525">
                <a:solidFill>
                  <a:schemeClr val="accent3">
                    <a:tint val="74000"/>
                  </a:schemeClr>
                </a:solidFill>
                <a:round/>
              </a:ln>
              <a:effectLst/>
            </c:spPr>
          </c:marker>
          <c:xVal>
            <c:numRef>
              <c:f>'CO2'!$M$38:$T$38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'CO2'!$M$36:$T$36</c:f>
              <c:numCache>
                <c:formatCode>General</c:formatCode>
                <c:ptCount val="8"/>
                <c:pt idx="0">
                  <c:v>1.2449458340745692E-2</c:v>
                </c:pt>
                <c:pt idx="1">
                  <c:v>2.2855033412397658E-2</c:v>
                </c:pt>
                <c:pt idx="2">
                  <c:v>2.8414383537189437E-2</c:v>
                </c:pt>
                <c:pt idx="3">
                  <c:v>2.4029584006191231E-2</c:v>
                </c:pt>
                <c:pt idx="4">
                  <c:v>3.1908369087105613E-2</c:v>
                </c:pt>
                <c:pt idx="5">
                  <c:v>3.4120910209752754E-2</c:v>
                </c:pt>
                <c:pt idx="6">
                  <c:v>3.8065960305298456E-2</c:v>
                </c:pt>
                <c:pt idx="7">
                  <c:v>1.5446994944759089E-2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939-486B-87F0-D4AC5D6ECD67}"/>
            </c:ext>
          </c:extLst>
        </c:ser>
        <c:ser>
          <c:idx val="9"/>
          <c:order val="3"/>
          <c:tx>
            <c:v>22-4 OD</c:v>
          </c:tx>
          <c:spPr>
            <a:ln w="22225" cap="rnd">
              <a:solidFill>
                <a:schemeClr val="accent3">
                  <a:tint val="63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3">
                  <a:tint val="63000"/>
                </a:schemeClr>
              </a:solidFill>
              <a:ln w="9525">
                <a:solidFill>
                  <a:schemeClr val="accent3">
                    <a:tint val="63000"/>
                  </a:schemeClr>
                </a:solidFill>
                <a:round/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'CO2'!$M$51:$T$51</c:f>
              <c:numCache>
                <c:formatCode>General</c:formatCode>
                <c:ptCount val="8"/>
                <c:pt idx="0">
                  <c:v>2.9681725303670552E-3</c:v>
                </c:pt>
                <c:pt idx="1">
                  <c:v>1.4661353024107265E-2</c:v>
                </c:pt>
                <c:pt idx="2">
                  <c:v>2.1926095494036495E-2</c:v>
                </c:pt>
                <c:pt idx="3">
                  <c:v>1.7615275554169186E-2</c:v>
                </c:pt>
                <c:pt idx="4">
                  <c:v>2.4698825219594048E-2</c:v>
                </c:pt>
                <c:pt idx="5">
                  <c:v>2.5111354039835113E-2</c:v>
                </c:pt>
                <c:pt idx="6">
                  <c:v>2.8022345810770188E-2</c:v>
                </c:pt>
                <c:pt idx="7">
                  <c:v>1.192792453970091E-2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939-486B-87F0-D4AC5D6ECD67}"/>
            </c:ext>
          </c:extLst>
        </c:ser>
        <c:ser>
          <c:idx val="10"/>
          <c:order val="4"/>
          <c:tx>
            <c:v>22-5 OD</c:v>
          </c:tx>
          <c:spPr>
            <a:ln w="22225" cap="rnd">
              <a:solidFill>
                <a:schemeClr val="accent3">
                  <a:tint val="52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3">
                  <a:tint val="52000"/>
                </a:schemeClr>
              </a:solidFill>
              <a:ln w="9525">
                <a:solidFill>
                  <a:schemeClr val="accent3">
                    <a:tint val="52000"/>
                  </a:schemeClr>
                </a:solidFill>
                <a:round/>
              </a:ln>
              <a:effectLst/>
            </c:spPr>
          </c:marker>
          <c:xVal>
            <c:numRef>
              <c:f>'CO2'!$M$68:$T$68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'CO2'!$M$66:$T$66</c:f>
              <c:numCache>
                <c:formatCode>General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1.3525350225011159E-2</c:v>
                </c:pt>
                <c:pt idx="4">
                  <c:v>2.1860673662873416E-2</c:v>
                </c:pt>
                <c:pt idx="5">
                  <c:v>2.2763821172953069E-2</c:v>
                </c:pt>
                <c:pt idx="6">
                  <c:v>2.417454020871139E-2</c:v>
                </c:pt>
                <c:pt idx="7">
                  <c:v>7.1286829780105509E-3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939-486B-87F0-D4AC5D6ECD67}"/>
            </c:ext>
          </c:extLst>
        </c:ser>
        <c:ser>
          <c:idx val="11"/>
          <c:order val="5"/>
          <c:tx>
            <c:v>MQ OD</c:v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xVal>
            <c:numRef>
              <c:f>'CO2'!$M$158:$T$158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'CO2'!$M$156:$T$156</c:f>
              <c:numCache>
                <c:formatCode>General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1.0669000062832848E-2</c:v>
                </c:pt>
                <c:pt idx="4">
                  <c:v>1.3311163648653644E-2</c:v>
                </c:pt>
                <c:pt idx="5">
                  <c:v>4.2185866640701173E-3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939-486B-87F0-D4AC5D6ECD67}"/>
            </c:ext>
          </c:extLst>
        </c:ser>
        <c:ser>
          <c:idx val="0"/>
          <c:order val="6"/>
          <c:tx>
            <c:v>23-1 OD</c:v>
          </c:tx>
          <c:spPr>
            <a:ln w="22225" cap="rnd">
              <a:solidFill>
                <a:schemeClr val="accent3">
                  <a:shade val="4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3">
                  <a:shade val="40000"/>
                </a:schemeClr>
              </a:solidFill>
              <a:ln w="9525">
                <a:solidFill>
                  <a:schemeClr val="accent3">
                    <a:shade val="40000"/>
                  </a:schemeClr>
                </a:solidFill>
                <a:round/>
              </a:ln>
              <a:effectLst/>
            </c:spPr>
          </c:marker>
          <c:xVal>
            <c:numRef>
              <c:f>'CO2'!$M$83:$T$83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'CO2'!$M$81:$T$81</c:f>
              <c:numCache>
                <c:formatCode>General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1.1885960644124565E-2</c:v>
                </c:pt>
                <c:pt idx="4">
                  <c:v>1.5385111275631002E-2</c:v>
                </c:pt>
                <c:pt idx="5">
                  <c:v>1.8198835633921117E-2</c:v>
                </c:pt>
                <c:pt idx="6">
                  <c:v>1.8868138363139424E-2</c:v>
                </c:pt>
                <c:pt idx="7">
                  <c:v>9.6128737370382803E-3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39-486B-87F0-D4AC5D6ECD67}"/>
            </c:ext>
          </c:extLst>
        </c:ser>
        <c:ser>
          <c:idx val="2"/>
          <c:order val="7"/>
          <c:tx>
            <c:v>23-2 OD</c:v>
          </c:tx>
          <c:spPr>
            <a:ln w="22225" cap="rnd">
              <a:solidFill>
                <a:schemeClr val="accent3">
                  <a:shade val="62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>
                  <a:shade val="62000"/>
                </a:schemeClr>
              </a:solidFill>
              <a:ln w="9525">
                <a:solidFill>
                  <a:schemeClr val="accent3">
                    <a:shade val="62000"/>
                  </a:schemeClr>
                </a:solidFill>
                <a:round/>
              </a:ln>
              <a:effectLst/>
            </c:spPr>
          </c:marker>
          <c:xVal>
            <c:numRef>
              <c:f>'CO2'!$M$98:$T$98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'CO2'!$M$96:$T$96</c:f>
              <c:numCache>
                <c:formatCode>General</c:formatCode>
                <c:ptCount val="8"/>
                <c:pt idx="0">
                  <c:v>4.0378490263509211E-2</c:v>
                </c:pt>
                <c:pt idx="1">
                  <c:v>5.3478207365084733E-2</c:v>
                </c:pt>
                <c:pt idx="2">
                  <c:v>6.8078892021033607E-2</c:v>
                </c:pt>
                <c:pt idx="3">
                  <c:v>4.1288349158497162E-2</c:v>
                </c:pt>
                <c:pt idx="4">
                  <c:v>5.9602931372675305E-2</c:v>
                </c:pt>
                <c:pt idx="5">
                  <c:v>6.6629440084177829E-2</c:v>
                </c:pt>
                <c:pt idx="6">
                  <c:v>8.0411517440935359E-2</c:v>
                </c:pt>
                <c:pt idx="7">
                  <c:v>4.0817213800621234E-2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39-486B-87F0-D4AC5D6ECD67}"/>
            </c:ext>
          </c:extLst>
        </c:ser>
        <c:ser>
          <c:idx val="3"/>
          <c:order val="8"/>
          <c:tx>
            <c:v>23-3 OD</c:v>
          </c:tx>
          <c:spPr>
            <a:ln w="22225" cap="rnd">
              <a:solidFill>
                <a:schemeClr val="accent3">
                  <a:shade val="73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3">
                    <a:shade val="73000"/>
                  </a:schemeClr>
                </a:solidFill>
                <a:round/>
              </a:ln>
              <a:effectLst/>
            </c:spPr>
          </c:marker>
          <c:xVal>
            <c:numRef>
              <c:f>'CO2'!$M$113:$T$113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'CO2'!$M$111:$T$111</c:f>
              <c:numCache>
                <c:formatCode>General</c:formatCode>
                <c:ptCount val="8"/>
                <c:pt idx="0">
                  <c:v>4.2239137769094014E-2</c:v>
                </c:pt>
                <c:pt idx="1">
                  <c:v>4.8123003422122147E-2</c:v>
                </c:pt>
                <c:pt idx="2">
                  <c:v>5.5238092545346063E-2</c:v>
                </c:pt>
                <c:pt idx="3">
                  <c:v>3.1111743918939481E-2</c:v>
                </c:pt>
                <c:pt idx="4">
                  <c:v>3.7636078355060457E-2</c:v>
                </c:pt>
                <c:pt idx="5">
                  <c:v>3.3602804009611013E-2</c:v>
                </c:pt>
                <c:pt idx="6">
                  <c:v>4.0206977933144268E-2</c:v>
                </c:pt>
                <c:pt idx="7">
                  <c:v>4.0206977933144268E-2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39-486B-87F0-D4AC5D6ECD67}"/>
            </c:ext>
          </c:extLst>
        </c:ser>
        <c:ser>
          <c:idx val="4"/>
          <c:order val="9"/>
          <c:tx>
            <c:v>23-4 OD</c:v>
          </c:tx>
          <c:spPr>
            <a:ln w="22225" cap="rnd">
              <a:solidFill>
                <a:schemeClr val="accent3">
                  <a:shade val="83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3">
                    <a:shade val="83000"/>
                  </a:schemeClr>
                </a:solidFill>
                <a:round/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'CO2'!$M$126:$T$126</c:f>
              <c:numCache>
                <c:formatCode>General</c:formatCode>
                <c:ptCount val="8"/>
                <c:pt idx="0">
                  <c:v>4.2124885841708752E-2</c:v>
                </c:pt>
                <c:pt idx="1">
                  <c:v>5.0342104927806851E-2</c:v>
                </c:pt>
                <c:pt idx="2">
                  <c:v>5.6626559615673956E-2</c:v>
                </c:pt>
                <c:pt idx="3">
                  <c:v>3.2837242994457061E-2</c:v>
                </c:pt>
                <c:pt idx="4">
                  <c:v>4.0799058068284599E-2</c:v>
                </c:pt>
                <c:pt idx="5">
                  <c:v>3.9894975197015035E-2</c:v>
                </c:pt>
                <c:pt idx="6">
                  <c:v>4.1928906787203374E-2</c:v>
                </c:pt>
                <c:pt idx="7">
                  <c:v>2.0918208364675395E-2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939-486B-87F0-D4AC5D6ECD67}"/>
            </c:ext>
          </c:extLst>
        </c:ser>
        <c:ser>
          <c:idx val="5"/>
          <c:order val="10"/>
          <c:tx>
            <c:v>23-5 OD</c:v>
          </c:tx>
          <c:spPr>
            <a:ln w="22225" cap="rnd">
              <a:solidFill>
                <a:schemeClr val="accent3">
                  <a:shade val="94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shade val="94000"/>
                </a:schemeClr>
              </a:solidFill>
              <a:ln w="9525">
                <a:solidFill>
                  <a:schemeClr val="accent3">
                    <a:shade val="94000"/>
                  </a:schemeClr>
                </a:solidFill>
                <a:round/>
              </a:ln>
              <a:effectLst/>
            </c:spPr>
          </c:marker>
          <c:xVal>
            <c:numRef>
              <c:f>'CO2'!$M$143:$T$143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'CO2'!$M$141:$T$141</c:f>
              <c:numCache>
                <c:formatCode>General</c:formatCode>
                <c:ptCount val="8"/>
                <c:pt idx="0">
                  <c:v>8.027688838914733E-2</c:v>
                </c:pt>
                <c:pt idx="1">
                  <c:v>8.6647261147481211E-2</c:v>
                </c:pt>
                <c:pt idx="2">
                  <c:v>9.5171786262128077E-2</c:v>
                </c:pt>
                <c:pt idx="3">
                  <c:v>5.4158091202186225E-2</c:v>
                </c:pt>
                <c:pt idx="4">
                  <c:v>6.4008347917560438E-2</c:v>
                </c:pt>
                <c:pt idx="5">
                  <c:v>6.253349413231428E-2</c:v>
                </c:pt>
                <c:pt idx="6">
                  <c:v>6.5085353248785213E-2</c:v>
                </c:pt>
                <c:pt idx="7">
                  <c:v>2.4601567186927801E-2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939-486B-87F0-D4AC5D6EC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22-1 (12-14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'CO2'!$M$5:$T$5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'CO2'!$M$3:$T$3</c:f>
              <c:numCache>
                <c:formatCode>0.0000</c:formatCode>
                <c:ptCount val="8"/>
                <c:pt idx="0" formatCode="General">
                  <c:v>0</c:v>
                </c:pt>
                <c:pt idx="1">
                  <c:v>3.2064189390481942E-3</c:v>
                </c:pt>
                <c:pt idx="2">
                  <c:v>6.7357854944715481E-3</c:v>
                </c:pt>
                <c:pt idx="3" formatCode="General">
                  <c:v>0</c:v>
                </c:pt>
                <c:pt idx="4" formatCode="General">
                  <c:v>5.7945169851972749E-3</c:v>
                </c:pt>
                <c:pt idx="5" formatCode="General">
                  <c:v>0</c:v>
                </c:pt>
                <c:pt idx="6" formatCode="General">
                  <c:v>3.663619843923029E-3</c:v>
                </c:pt>
                <c:pt idx="7" formatCode="General">
                  <c:v>4.0501448210868499E-3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'CO2'!$M$8:$T$8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'CO2'!$M$6:$T$6</c:f>
              <c:numCache>
                <c:formatCode>General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3.643837094627219E-2</c:v>
                </c:pt>
                <c:pt idx="3">
                  <c:v>2.000854657499733E-2</c:v>
                </c:pt>
                <c:pt idx="4">
                  <c:v>2.9859771700365949E-2</c:v>
                </c:pt>
                <c:pt idx="5">
                  <c:v>3.0621740136317365E-2</c:v>
                </c:pt>
                <c:pt idx="6">
                  <c:v>3.4034545168909448E-2</c:v>
                </c:pt>
                <c:pt idx="7">
                  <c:v>1.4342766448579005E-2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'CO2'!$M$11:$T$11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'CO2'!$M$9:$T$9</c:f>
              <c:numCache>
                <c:formatCode>General</c:formatCode>
                <c:ptCount val="8"/>
                <c:pt idx="0">
                  <c:v>1.5568996520106506E-2</c:v>
                </c:pt>
                <c:pt idx="1">
                  <c:v>3.7194749736346802E-2</c:v>
                </c:pt>
                <c:pt idx="2">
                  <c:v>2.0619625916020849E-2</c:v>
                </c:pt>
                <c:pt idx="3">
                  <c:v>1.8269544103581104E-2</c:v>
                </c:pt>
                <c:pt idx="4">
                  <c:v>1.9111362560310232E-2</c:v>
                </c:pt>
                <c:pt idx="5">
                  <c:v>2.1443012462199717E-2</c:v>
                </c:pt>
                <c:pt idx="6">
                  <c:v>2.1902480275033592E-2</c:v>
                </c:pt>
                <c:pt idx="7">
                  <c:v>3.8274470245198392E-3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'CO2'!$M$14:$T$14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'CO2'!$M$12:$T$12</c:f>
              <c:numCache>
                <c:formatCode>General</c:formatCode>
                <c:ptCount val="8"/>
                <c:pt idx="0">
                  <c:v>2.6558674483181579E-3</c:v>
                </c:pt>
                <c:pt idx="1">
                  <c:v>6.5191928331588293E-3</c:v>
                </c:pt>
                <c:pt idx="2">
                  <c:v>7.5017391826075587E-3</c:v>
                </c:pt>
                <c:pt idx="3">
                  <c:v>7.3071262971931214E-3</c:v>
                </c:pt>
                <c:pt idx="4">
                  <c:v>1.7697688534938399E-2</c:v>
                </c:pt>
                <c:pt idx="5">
                  <c:v>4.1077033972101587E-3</c:v>
                </c:pt>
                <c:pt idx="6">
                  <c:v>4.0682262943190677E-3</c:v>
                </c:pt>
                <c:pt idx="7">
                  <c:v>5.5227374409087295E-3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'CO2'!$M$17:$T$17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'CO2'!$M$15:$T$15</c:f>
              <c:numCache>
                <c:formatCode>General</c:formatCode>
                <c:ptCount val="8"/>
                <c:pt idx="0">
                  <c:v>0</c:v>
                </c:pt>
                <c:pt idx="1">
                  <c:v>3.0716980928340936E-3</c:v>
                </c:pt>
                <c:pt idx="2">
                  <c:v>3.3225985107081884E-3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9F6-4C69-B817-0B2CEBBB2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22-1 (12-14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CO2_production!$AA$4:$AI$4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4.5345611502519067E-3</c:v>
                  </c:pt>
                  <c:pt idx="3">
                    <c:v>4.8469786178106213E-3</c:v>
                  </c:pt>
                  <c:pt idx="4">
                    <c:v>4.8469786178106213E-3</c:v>
                  </c:pt>
                  <c:pt idx="5">
                    <c:v>1.2349071642637867E-3</c:v>
                  </c:pt>
                  <c:pt idx="6">
                    <c:v>1.2349071642637867E-3</c:v>
                  </c:pt>
                  <c:pt idx="7">
                    <c:v>6.3752015017908706E-3</c:v>
                  </c:pt>
                  <c:pt idx="8">
                    <c:v>6.8132835052113847E-3</c:v>
                  </c:pt>
                </c:numCache>
              </c:numRef>
            </c:plus>
            <c:minus>
              <c:numRef>
                <c:f>CO2_production!$AA$4:$AI$4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4.5345611502519067E-3</c:v>
                  </c:pt>
                  <c:pt idx="3">
                    <c:v>4.8469786178106213E-3</c:v>
                  </c:pt>
                  <c:pt idx="4">
                    <c:v>4.8469786178106213E-3</c:v>
                  </c:pt>
                  <c:pt idx="5">
                    <c:v>1.2349071642637867E-3</c:v>
                  </c:pt>
                  <c:pt idx="6">
                    <c:v>1.2349071642637867E-3</c:v>
                  </c:pt>
                  <c:pt idx="7">
                    <c:v>6.3752015017908706E-3</c:v>
                  </c:pt>
                  <c:pt idx="8">
                    <c:v>6.8132835052113847E-3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CO2_production!$AA$5:$AI$5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CO2_production!$AA$3:$AI$3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3.2064189390481942E-3</c:v>
                </c:pt>
                <c:pt idx="3">
                  <c:v>6.7357854944715481E-3</c:v>
                </c:pt>
                <c:pt idx="4">
                  <c:v>6.7357854944715481E-3</c:v>
                </c:pt>
                <c:pt idx="5">
                  <c:v>9.5293335682506714E-3</c:v>
                </c:pt>
                <c:pt idx="6">
                  <c:v>9.5293335682506714E-3</c:v>
                </c:pt>
                <c:pt idx="7">
                  <c:v>1.31929534121737E-2</c:v>
                </c:pt>
                <c:pt idx="8">
                  <c:v>1.350316007725416E-2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8B-409B-94FD-AC1DEAB6EC6F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CO2_production!$AA$7:$AI$7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6.6866641367576514E-4</c:v>
                  </c:pt>
                  <c:pt idx="3">
                    <c:v>1.1061032911297579E-3</c:v>
                  </c:pt>
                  <c:pt idx="4">
                    <c:v>3.4869356644599324E-3</c:v>
                  </c:pt>
                  <c:pt idx="5">
                    <c:v>4.1212989828094699E-3</c:v>
                  </c:pt>
                  <c:pt idx="6">
                    <c:v>4.2853862707880773E-3</c:v>
                  </c:pt>
                  <c:pt idx="7">
                    <c:v>4.6779194391189365E-3</c:v>
                  </c:pt>
                  <c:pt idx="8">
                    <c:v>6.1916553123839754E-3</c:v>
                  </c:pt>
                </c:numCache>
              </c:numRef>
            </c:plus>
            <c:minus>
              <c:numRef>
                <c:f>CO2_production!$AA$7:$AI$7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6.6866641367576514E-4</c:v>
                  </c:pt>
                  <c:pt idx="3">
                    <c:v>1.1061032911297579E-3</c:v>
                  </c:pt>
                  <c:pt idx="4">
                    <c:v>3.4869356644599324E-3</c:v>
                  </c:pt>
                  <c:pt idx="5">
                    <c:v>4.1212989828094699E-3</c:v>
                  </c:pt>
                  <c:pt idx="6">
                    <c:v>4.2853862707880773E-3</c:v>
                  </c:pt>
                  <c:pt idx="7">
                    <c:v>4.6779194391189365E-3</c:v>
                  </c:pt>
                  <c:pt idx="8">
                    <c:v>6.1916553123839754E-3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CO2_production!$AA$8:$AI$8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CO2_production!$AA$6:$AI$6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3.0955601375938946E-2</c:v>
                </c:pt>
                <c:pt idx="3">
                  <c:v>4.0244848443033755E-2</c:v>
                </c:pt>
                <c:pt idx="4">
                  <c:v>6.2145862879810713E-2</c:v>
                </c:pt>
                <c:pt idx="5">
                  <c:v>7.0104620143399701E-2</c:v>
                </c:pt>
                <c:pt idx="6">
                  <c:v>7.0866588579351117E-2</c:v>
                </c:pt>
                <c:pt idx="7">
                  <c:v>7.4279393611943204E-2</c:v>
                </c:pt>
                <c:pt idx="8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8B-409B-94FD-AC1DEAB6EC6F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CO2_production!$AA$10:$AI$10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1.2397399227912477E-2</c:v>
                  </c:pt>
                  <c:pt idx="2">
                    <c:v>3.0768401776912957E-3</c:v>
                  </c:pt>
                  <c:pt idx="3">
                    <c:v>3.8368415352581903E-3</c:v>
                  </c:pt>
                  <c:pt idx="4">
                    <c:v>2.9713685721961796E-3</c:v>
                  </c:pt>
                  <c:pt idx="5">
                    <c:v>2.5243925235724197E-3</c:v>
                  </c:pt>
                  <c:pt idx="6">
                    <c:v>3.863477981026446E-3</c:v>
                  </c:pt>
                  <c:pt idx="7">
                    <c:v>4.3076754674402909E-3</c:v>
                  </c:pt>
                  <c:pt idx="8">
                    <c:v>1.1103488852741747E-2</c:v>
                  </c:pt>
                </c:numCache>
              </c:numRef>
            </c:plus>
            <c:minus>
              <c:numRef>
                <c:f>CO2_production!$AA$10:$AI$10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1.2397399227912477E-2</c:v>
                  </c:pt>
                  <c:pt idx="2">
                    <c:v>3.0768401776912957E-3</c:v>
                  </c:pt>
                  <c:pt idx="3">
                    <c:v>3.8368415352581903E-3</c:v>
                  </c:pt>
                  <c:pt idx="4">
                    <c:v>2.9713685721961796E-3</c:v>
                  </c:pt>
                  <c:pt idx="5">
                    <c:v>2.5243925235724197E-3</c:v>
                  </c:pt>
                  <c:pt idx="6">
                    <c:v>3.863477981026446E-3</c:v>
                  </c:pt>
                  <c:pt idx="7">
                    <c:v>4.3076754674402909E-3</c:v>
                  </c:pt>
                  <c:pt idx="8">
                    <c:v>1.1103488852741747E-2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CO2_production!$AA$11:$AI$11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CO2_production!$AA$9:$AI$9</c:f>
              <c:numCache>
                <c:formatCode>0.0000</c:formatCode>
                <c:ptCount val="9"/>
                <c:pt idx="0">
                  <c:v>0</c:v>
                </c:pt>
                <c:pt idx="1">
                  <c:v>1.5568996520106506E-2</c:v>
                </c:pt>
                <c:pt idx="2">
                  <c:v>2.1625753216240291E-2</c:v>
                </c:pt>
                <c:pt idx="3">
                  <c:v>2.4219617807053923E-2</c:v>
                </c:pt>
                <c:pt idx="4">
                  <c:v>4.4485697552772395E-2</c:v>
                </c:pt>
                <c:pt idx="5">
                  <c:v>4.3330980367364158E-2</c:v>
                </c:pt>
                <c:pt idx="6">
                  <c:v>4.566263026925365E-2</c:v>
                </c:pt>
                <c:pt idx="7">
                  <c:v>4.6122098082087525E-2</c:v>
                </c:pt>
                <c:pt idx="8">
                  <c:v>5.1170985552158342E-2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8B-409B-94FD-AC1DEAB6EC6F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CO2_production!$AA$13:$AI$13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3.7559637652767645E-3</c:v>
                  </c:pt>
                  <c:pt idx="2">
                    <c:v>4.6111172720368554E-3</c:v>
                  </c:pt>
                  <c:pt idx="3">
                    <c:v>5.30568535395753E-3</c:v>
                  </c:pt>
                  <c:pt idx="4">
                    <c:v>5.711002237842636E-3</c:v>
                  </c:pt>
                  <c:pt idx="5">
                    <c:v>9.7835604803324875E-3</c:v>
                  </c:pt>
                  <c:pt idx="6">
                    <c:v>1.5037656668317124E-2</c:v>
                  </c:pt>
                  <c:pt idx="7">
                    <c:v>1.4985212015393302E-2</c:v>
                  </c:pt>
                  <c:pt idx="8">
                    <c:v>1.6783797969553226E-2</c:v>
                  </c:pt>
                </c:numCache>
              </c:numRef>
            </c:plus>
            <c:minus>
              <c:numRef>
                <c:f>CO2_production!$AA$13:$AI$13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3.7559637652767645E-3</c:v>
                  </c:pt>
                  <c:pt idx="2">
                    <c:v>4.6111172720368554E-3</c:v>
                  </c:pt>
                  <c:pt idx="3">
                    <c:v>5.30568535395753E-3</c:v>
                  </c:pt>
                  <c:pt idx="4">
                    <c:v>5.711002237842636E-3</c:v>
                  </c:pt>
                  <c:pt idx="5">
                    <c:v>9.7835604803324875E-3</c:v>
                  </c:pt>
                  <c:pt idx="6">
                    <c:v>1.5037656668317124E-2</c:v>
                  </c:pt>
                  <c:pt idx="7">
                    <c:v>1.4985212015393302E-2</c:v>
                  </c:pt>
                  <c:pt idx="8">
                    <c:v>1.6783797969553226E-2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CO2_production!$AA$14:$AI$14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CO2_production!$AA$12:$AI$12</c:f>
              <c:numCache>
                <c:formatCode>0.0000</c:formatCode>
                <c:ptCount val="9"/>
                <c:pt idx="0">
                  <c:v>0</c:v>
                </c:pt>
                <c:pt idx="1">
                  <c:v>2.6558674483181579E-3</c:v>
                </c:pt>
                <c:pt idx="2">
                  <c:v>6.5191928331588293E-3</c:v>
                </c:pt>
                <c:pt idx="3">
                  <c:v>7.5017391826075587E-3</c:v>
                </c:pt>
                <c:pt idx="4">
                  <c:v>1.1794313561305675E-2</c:v>
                </c:pt>
                <c:pt idx="5">
                  <c:v>2.1493746054690465E-2</c:v>
                </c:pt>
                <c:pt idx="6">
                  <c:v>2.5601449451900626E-2</c:v>
                </c:pt>
                <c:pt idx="7">
                  <c:v>2.5561972349009535E-2</c:v>
                </c:pt>
                <c:pt idx="8">
                  <c:v>2.6906580512754529E-2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8B-409B-94FD-AC1DEAB6EC6F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CO2_production!$AA$16:$AI$16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4.3440371024015458E-3</c:v>
                  </c:pt>
                  <c:pt idx="3">
                    <c:v>5.1285189271849966E-3</c:v>
                  </c:pt>
                  <c:pt idx="4">
                    <c:v>5.1285189271849966E-3</c:v>
                  </c:pt>
                  <c:pt idx="5">
                    <c:v>5.1285189271849966E-3</c:v>
                  </c:pt>
                  <c:pt idx="6">
                    <c:v>5.1285189271849966E-3</c:v>
                  </c:pt>
                  <c:pt idx="7">
                    <c:v>5.1285189271849966E-3</c:v>
                  </c:pt>
                  <c:pt idx="8">
                    <c:v>5.1285189271849966E-3</c:v>
                  </c:pt>
                </c:numCache>
              </c:numRef>
            </c:plus>
            <c:minus>
              <c:numRef>
                <c:f>CO2_production!$AA$16:$AI$16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4.3440371024015458E-3</c:v>
                  </c:pt>
                  <c:pt idx="3">
                    <c:v>5.1285189271849966E-3</c:v>
                  </c:pt>
                  <c:pt idx="4">
                    <c:v>5.1285189271849966E-3</c:v>
                  </c:pt>
                  <c:pt idx="5">
                    <c:v>5.1285189271849966E-3</c:v>
                  </c:pt>
                  <c:pt idx="6">
                    <c:v>5.1285189271849966E-3</c:v>
                  </c:pt>
                  <c:pt idx="7">
                    <c:v>5.1285189271849966E-3</c:v>
                  </c:pt>
                  <c:pt idx="8">
                    <c:v>5.1285189271849966E-3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CO2_production!$AA$17:$AI$17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CO2_production!$AA$15:$AI$15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3.0716980928340936E-3</c:v>
                </c:pt>
                <c:pt idx="3">
                  <c:v>3.6264105108560693E-3</c:v>
                </c:pt>
                <c:pt idx="4">
                  <c:v>3.6264105108560693E-3</c:v>
                </c:pt>
                <c:pt idx="5">
                  <c:v>3.6264105108560693E-3</c:v>
                </c:pt>
                <c:pt idx="6">
                  <c:v>3.6264105108560693E-3</c:v>
                </c:pt>
                <c:pt idx="7">
                  <c:v>3.6264105108560693E-3</c:v>
                </c:pt>
                <c:pt idx="8">
                  <c:v>3.6264105108560693E-3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8B-409B-94FD-AC1DEAB6E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22-2 (20.5-22.5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CO2_production!$AA$19:$AI$19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2.3616752380274525E-3</c:v>
                  </c:pt>
                  <c:pt idx="2">
                    <c:v>9.3355360950898459E-3</c:v>
                  </c:pt>
                  <c:pt idx="3">
                    <c:v>1.0295964437962393E-2</c:v>
                  </c:pt>
                  <c:pt idx="4">
                    <c:v>1.6080312948262454E-2</c:v>
                  </c:pt>
                  <c:pt idx="5">
                    <c:v>1.5004029656631116E-2</c:v>
                  </c:pt>
                  <c:pt idx="6">
                    <c:v>1.5004029656631116E-2</c:v>
                  </c:pt>
                  <c:pt idx="7">
                    <c:v>1.4506847901845478E-2</c:v>
                  </c:pt>
                  <c:pt idx="8">
                    <c:v>1.2003844411962597E-2</c:v>
                  </c:pt>
                </c:numCache>
              </c:numRef>
            </c:plus>
            <c:minus>
              <c:numRef>
                <c:f>CO2_production!$AA$19:$AI$19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2.3616752380274525E-3</c:v>
                  </c:pt>
                  <c:pt idx="2">
                    <c:v>9.3355360950898459E-3</c:v>
                  </c:pt>
                  <c:pt idx="3">
                    <c:v>1.0295964437962393E-2</c:v>
                  </c:pt>
                  <c:pt idx="4">
                    <c:v>1.6080312948262454E-2</c:v>
                  </c:pt>
                  <c:pt idx="5">
                    <c:v>1.5004029656631116E-2</c:v>
                  </c:pt>
                  <c:pt idx="6">
                    <c:v>1.5004029656631116E-2</c:v>
                  </c:pt>
                  <c:pt idx="7">
                    <c:v>1.4506847901845478E-2</c:v>
                  </c:pt>
                  <c:pt idx="8">
                    <c:v>1.2003844411962597E-2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CO2_production!$AA$20:$AI$20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CO2_production!$AA$18:$AI$18</c:f>
              <c:numCache>
                <c:formatCode>0.0000</c:formatCode>
                <c:ptCount val="9"/>
                <c:pt idx="0">
                  <c:v>0</c:v>
                </c:pt>
                <c:pt idx="1">
                  <c:v>3.0980839639176552E-2</c:v>
                </c:pt>
                <c:pt idx="2">
                  <c:v>3.7357903227133345E-2</c:v>
                </c:pt>
                <c:pt idx="3">
                  <c:v>4.0254321573796804E-2</c:v>
                </c:pt>
                <c:pt idx="4">
                  <c:v>6.3223933768760301E-2</c:v>
                </c:pt>
                <c:pt idx="5">
                  <c:v>6.2804499050667803E-2</c:v>
                </c:pt>
                <c:pt idx="6">
                  <c:v>6.2804499050667803E-2</c:v>
                </c:pt>
                <c:pt idx="7">
                  <c:v>6.2747217784909257E-2</c:v>
                </c:pt>
                <c:pt idx="8">
                  <c:v>6.5362215628224835E-2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73-42AD-89C0-988EF3EFE58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CO2_production!$AA$22:$AI$22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5.3743742130177739E-3</c:v>
                  </c:pt>
                  <c:pt idx="2">
                    <c:v>8.3480229899958926E-3</c:v>
                  </c:pt>
                  <c:pt idx="3">
                    <c:v>6.0747267736517884E-3</c:v>
                  </c:pt>
                  <c:pt idx="4">
                    <c:v>1.7590337827258905E-2</c:v>
                  </c:pt>
                  <c:pt idx="5">
                    <c:v>1.6577701884900854E-2</c:v>
                  </c:pt>
                  <c:pt idx="6">
                    <c:v>1.7507305998283127E-2</c:v>
                  </c:pt>
                  <c:pt idx="7">
                    <c:v>1.6845519773757096E-2</c:v>
                  </c:pt>
                  <c:pt idx="8">
                    <c:v>2.1519693164268522E-2</c:v>
                  </c:pt>
                </c:numCache>
              </c:numRef>
            </c:plus>
            <c:minus>
              <c:numRef>
                <c:f>CO2_production!$AA$22:$AI$22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5.3743742130177739E-3</c:v>
                  </c:pt>
                  <c:pt idx="2">
                    <c:v>8.3480229899958926E-3</c:v>
                  </c:pt>
                  <c:pt idx="3">
                    <c:v>6.0747267736517884E-3</c:v>
                  </c:pt>
                  <c:pt idx="4">
                    <c:v>1.7590337827258905E-2</c:v>
                  </c:pt>
                  <c:pt idx="5">
                    <c:v>1.6577701884900854E-2</c:v>
                  </c:pt>
                  <c:pt idx="6">
                    <c:v>1.7507305998283127E-2</c:v>
                  </c:pt>
                  <c:pt idx="7">
                    <c:v>1.6845519773757096E-2</c:v>
                  </c:pt>
                  <c:pt idx="8">
                    <c:v>2.1519693164268522E-2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CO2_production!$AA$23:$AI$23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CO2_production!$AA$21:$AI$21</c:f>
              <c:numCache>
                <c:formatCode>0.0000</c:formatCode>
                <c:ptCount val="9"/>
                <c:pt idx="0">
                  <c:v>0</c:v>
                </c:pt>
                <c:pt idx="1">
                  <c:v>4.432727921432697E-2</c:v>
                </c:pt>
                <c:pt idx="2">
                  <c:v>9.7717218382120538E-2</c:v>
                </c:pt>
                <c:pt idx="3">
                  <c:v>0.10851975996818741</c:v>
                </c:pt>
                <c:pt idx="4">
                  <c:v>0.16614933356215081</c:v>
                </c:pt>
                <c:pt idx="5">
                  <c:v>0.16950053066470269</c:v>
                </c:pt>
                <c:pt idx="6">
                  <c:v>0.17294511749055896</c:v>
                </c:pt>
                <c:pt idx="7">
                  <c:v>0.17626341135710422</c:v>
                </c:pt>
                <c:pt idx="8">
                  <c:v>0.207963647211586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73-42AD-89C0-988EF3EFE58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CO2_production!$AA$25:$AI$25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2.0098282069288295E-3</c:v>
                  </c:pt>
                  <c:pt idx="2">
                    <c:v>1.9029484220129708E-3</c:v>
                  </c:pt>
                  <c:pt idx="3">
                    <c:v>1.8668227883621724E-3</c:v>
                  </c:pt>
                  <c:pt idx="4">
                    <c:v>1.3296912206710212E-3</c:v>
                  </c:pt>
                  <c:pt idx="5">
                    <c:v>1.5598975323170342E-3</c:v>
                  </c:pt>
                  <c:pt idx="6">
                    <c:v>1.7340424625842653E-3</c:v>
                  </c:pt>
                  <c:pt idx="7">
                    <c:v>1.3323510737081018E-3</c:v>
                  </c:pt>
                  <c:pt idx="8">
                    <c:v>1.3257097151434783E-3</c:v>
                  </c:pt>
                </c:numCache>
              </c:numRef>
            </c:plus>
            <c:minus>
              <c:numRef>
                <c:f>CO2_production!$AA$25:$AI$25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2.0098282069288295E-3</c:v>
                  </c:pt>
                  <c:pt idx="2">
                    <c:v>1.9029484220129708E-3</c:v>
                  </c:pt>
                  <c:pt idx="3">
                    <c:v>1.8668227883621724E-3</c:v>
                  </c:pt>
                  <c:pt idx="4">
                    <c:v>1.3296912206710212E-3</c:v>
                  </c:pt>
                  <c:pt idx="5">
                    <c:v>1.5598975323170342E-3</c:v>
                  </c:pt>
                  <c:pt idx="6">
                    <c:v>1.7340424625842653E-3</c:v>
                  </c:pt>
                  <c:pt idx="7">
                    <c:v>1.3323510737081018E-3</c:v>
                  </c:pt>
                  <c:pt idx="8">
                    <c:v>1.3257097151434783E-3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CO2_production!$AA$26:$AI$26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CO2_production!$AA$24:$AI$24</c:f>
              <c:numCache>
                <c:formatCode>0.0000</c:formatCode>
                <c:ptCount val="9"/>
                <c:pt idx="0">
                  <c:v>0</c:v>
                </c:pt>
                <c:pt idx="1">
                  <c:v>5.749131491599923E-2</c:v>
                </c:pt>
                <c:pt idx="2">
                  <c:v>6.6923812406110464E-2</c:v>
                </c:pt>
                <c:pt idx="3">
                  <c:v>0.11303445284637825</c:v>
                </c:pt>
                <c:pt idx="4">
                  <c:v>0.15148958895919584</c:v>
                </c:pt>
                <c:pt idx="5">
                  <c:v>0.18881320053225906</c:v>
                </c:pt>
                <c:pt idx="6">
                  <c:v>0.18948325141711705</c:v>
                </c:pt>
                <c:pt idx="7">
                  <c:v>0.18877233132445045</c:v>
                </c:pt>
                <c:pt idx="8">
                  <c:v>0.20402183042320274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73-42AD-89C0-988EF3EFE58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CO2_production!$AA$28:$AI$28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7.3000549824385626E-4</c:v>
                  </c:pt>
                  <c:pt idx="2">
                    <c:v>1.426926746851104E-3</c:v>
                  </c:pt>
                  <c:pt idx="3">
                    <c:v>1.0324176442498302E-3</c:v>
                  </c:pt>
                  <c:pt idx="4">
                    <c:v>3.1000538468119111E-3</c:v>
                  </c:pt>
                  <c:pt idx="5">
                    <c:v>4.1736683274343723E-3</c:v>
                  </c:pt>
                  <c:pt idx="6">
                    <c:v>9.8587014178508053E-3</c:v>
                  </c:pt>
                  <c:pt idx="7">
                    <c:v>9.4434998413811949E-3</c:v>
                  </c:pt>
                  <c:pt idx="8">
                    <c:v>4.1736683274343758E-3</c:v>
                  </c:pt>
                </c:numCache>
              </c:numRef>
            </c:plus>
            <c:minus>
              <c:numRef>
                <c:f>CO2_production!$AA$28:$AI$28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7.3000549824385626E-4</c:v>
                  </c:pt>
                  <c:pt idx="2">
                    <c:v>1.426926746851104E-3</c:v>
                  </c:pt>
                  <c:pt idx="3">
                    <c:v>1.0324176442498302E-3</c:v>
                  </c:pt>
                  <c:pt idx="4">
                    <c:v>3.1000538468119111E-3</c:v>
                  </c:pt>
                  <c:pt idx="5">
                    <c:v>4.1736683274343723E-3</c:v>
                  </c:pt>
                  <c:pt idx="6">
                    <c:v>9.8587014178508053E-3</c:v>
                  </c:pt>
                  <c:pt idx="7">
                    <c:v>9.4434998413811949E-3</c:v>
                  </c:pt>
                  <c:pt idx="8">
                    <c:v>4.1736683274343758E-3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CO2_production!$AA$29:$AI$29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CO2_production!$AA$27:$AI$27</c:f>
              <c:numCache>
                <c:formatCode>0.0000</c:formatCode>
                <c:ptCount val="9"/>
                <c:pt idx="0">
                  <c:v>0</c:v>
                </c:pt>
                <c:pt idx="1">
                  <c:v>2.2519493699025634E-2</c:v>
                </c:pt>
                <c:pt idx="2">
                  <c:v>2.4238799154449837E-2</c:v>
                </c:pt>
                <c:pt idx="3">
                  <c:v>2.6255606087664595E-2</c:v>
                </c:pt>
                <c:pt idx="4">
                  <c:v>4.4441918384325985E-2</c:v>
                </c:pt>
                <c:pt idx="5">
                  <c:v>4.4883881273712185E-2</c:v>
                </c:pt>
                <c:pt idx="6">
                  <c:v>4.8908070675783268E-2</c:v>
                </c:pt>
                <c:pt idx="7">
                  <c:v>4.8614341371684945E-2</c:v>
                </c:pt>
                <c:pt idx="8">
                  <c:v>4.4883881273712199E-2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73-42AD-89C0-988EF3EFE58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CO2_production!$AA$31:$AI$31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4.6423888169495496E-4</c:v>
                  </c:pt>
                  <c:pt idx="2">
                    <c:v>4.9946578813773329E-4</c:v>
                  </c:pt>
                  <c:pt idx="3">
                    <c:v>9.1697583296023019E-4</c:v>
                  </c:pt>
                  <c:pt idx="4">
                    <c:v>1.6311773193751168E-3</c:v>
                  </c:pt>
                  <c:pt idx="5">
                    <c:v>3.1913657374947672E-4</c:v>
                  </c:pt>
                  <c:pt idx="6">
                    <c:v>3.1913657374947672E-4</c:v>
                  </c:pt>
                  <c:pt idx="7">
                    <c:v>3.1913657374947672E-4</c:v>
                  </c:pt>
                  <c:pt idx="8">
                    <c:v>3.1913657374947672E-4</c:v>
                  </c:pt>
                </c:numCache>
              </c:numRef>
            </c:plus>
            <c:minus>
              <c:numRef>
                <c:f>CO2_production!$AA$31:$AI$31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4.6423888169495496E-4</c:v>
                  </c:pt>
                  <c:pt idx="2">
                    <c:v>4.9946578813773329E-4</c:v>
                  </c:pt>
                  <c:pt idx="3">
                    <c:v>9.1697583296023019E-4</c:v>
                  </c:pt>
                  <c:pt idx="4">
                    <c:v>1.6311773193751168E-3</c:v>
                  </c:pt>
                  <c:pt idx="5">
                    <c:v>3.1913657374947672E-4</c:v>
                  </c:pt>
                  <c:pt idx="6">
                    <c:v>3.1913657374947672E-4</c:v>
                  </c:pt>
                  <c:pt idx="7">
                    <c:v>3.1913657374947672E-4</c:v>
                  </c:pt>
                  <c:pt idx="8">
                    <c:v>3.1913657374947672E-4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CO2_production!$AA$32:$AI$32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CO2_production!$AA$30:$AI$30</c:f>
              <c:numCache>
                <c:formatCode>0.0000</c:formatCode>
                <c:ptCount val="9"/>
                <c:pt idx="0">
                  <c:v>0</c:v>
                </c:pt>
                <c:pt idx="1">
                  <c:v>2.4897911285688915E-2</c:v>
                </c:pt>
                <c:pt idx="2">
                  <c:v>2.4685808383932663E-2</c:v>
                </c:pt>
                <c:pt idx="3">
                  <c:v>2.6826784821163473E-2</c:v>
                </c:pt>
                <c:pt idx="4">
                  <c:v>4.2179392019712138E-2</c:v>
                </c:pt>
                <c:pt idx="5">
                  <c:v>3.961836571178131E-2</c:v>
                </c:pt>
                <c:pt idx="6">
                  <c:v>3.961836571178131E-2</c:v>
                </c:pt>
                <c:pt idx="7">
                  <c:v>3.961836571178131E-2</c:v>
                </c:pt>
                <c:pt idx="8">
                  <c:v>3.961836571178131E-2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73-42AD-89C0-988EF3EFE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22-3 (27-29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CO2_production!$AA$34:$AI$34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2.0682321303663333E-3</c:v>
                  </c:pt>
                  <c:pt idx="2">
                    <c:v>2.1497769258424565E-3</c:v>
                  </c:pt>
                  <c:pt idx="3">
                    <c:v>2.4907771949082198E-3</c:v>
                  </c:pt>
                  <c:pt idx="4">
                    <c:v>5.1375976637619957E-3</c:v>
                  </c:pt>
                  <c:pt idx="5">
                    <c:v>3.2046582668718458E-3</c:v>
                  </c:pt>
                  <c:pt idx="6">
                    <c:v>8.1722601208392091E-3</c:v>
                  </c:pt>
                  <c:pt idx="7">
                    <c:v>3.2046582668718458E-3</c:v>
                  </c:pt>
                  <c:pt idx="8">
                    <c:v>6.9571897060538204E-3</c:v>
                  </c:pt>
                </c:numCache>
              </c:numRef>
            </c:plus>
            <c:minus>
              <c:numRef>
                <c:f>CO2_production!$AA$34:$AI$34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2.0682321303663333E-3</c:v>
                  </c:pt>
                  <c:pt idx="2">
                    <c:v>2.1497769258424565E-3</c:v>
                  </c:pt>
                  <c:pt idx="3">
                    <c:v>2.4907771949082198E-3</c:v>
                  </c:pt>
                  <c:pt idx="4">
                    <c:v>5.1375976637619957E-3</c:v>
                  </c:pt>
                  <c:pt idx="5">
                    <c:v>3.2046582668718458E-3</c:v>
                  </c:pt>
                  <c:pt idx="6">
                    <c:v>8.1722601208392091E-3</c:v>
                  </c:pt>
                  <c:pt idx="7">
                    <c:v>3.2046582668718458E-3</c:v>
                  </c:pt>
                  <c:pt idx="8">
                    <c:v>6.9571897060538204E-3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CO2_production!$AA$35:$AI$35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CO2_production!$AA$33:$AI$33</c:f>
              <c:numCache>
                <c:formatCode>0.0000</c:formatCode>
                <c:ptCount val="9"/>
                <c:pt idx="0">
                  <c:v>0</c:v>
                </c:pt>
                <c:pt idx="1">
                  <c:v>2.4623667646063264E-2</c:v>
                </c:pt>
                <c:pt idx="2">
                  <c:v>2.5060697031795132E-2</c:v>
                </c:pt>
                <c:pt idx="3">
                  <c:v>2.7350793745955337E-2</c:v>
                </c:pt>
                <c:pt idx="4">
                  <c:v>4.4361118122743015E-2</c:v>
                </c:pt>
                <c:pt idx="5">
                  <c:v>4.2883424093824972E-2</c:v>
                </c:pt>
                <c:pt idx="6">
                  <c:v>4.995270029067813E-2</c:v>
                </c:pt>
                <c:pt idx="7">
                  <c:v>4.2883424093824972E-2</c:v>
                </c:pt>
                <c:pt idx="8">
                  <c:v>4.6483153624573115E-2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8A-4FE1-83E4-F1FE0080145D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CO2_production!$AA$37:$AI$37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4.4861751514060287E-4</c:v>
                  </c:pt>
                  <c:pt idx="2">
                    <c:v>1.0160184589238471E-3</c:v>
                  </c:pt>
                  <c:pt idx="3">
                    <c:v>1.3090951881216321E-3</c:v>
                  </c:pt>
                  <c:pt idx="4">
                    <c:v>4.4229065115524522E-3</c:v>
                  </c:pt>
                  <c:pt idx="5">
                    <c:v>3.7123587017403826E-3</c:v>
                  </c:pt>
                  <c:pt idx="6">
                    <c:v>3.953426559389476E-3</c:v>
                  </c:pt>
                  <c:pt idx="7">
                    <c:v>8.1186206731228977E-3</c:v>
                  </c:pt>
                  <c:pt idx="8">
                    <c:v>7.2688570021440992E-3</c:v>
                  </c:pt>
                </c:numCache>
              </c:numRef>
            </c:plus>
            <c:minus>
              <c:numRef>
                <c:f>CO2_production!$AA$37:$AI$37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4.4861751514060287E-4</c:v>
                  </c:pt>
                  <c:pt idx="2">
                    <c:v>1.0160184589238471E-3</c:v>
                  </c:pt>
                  <c:pt idx="3">
                    <c:v>1.3090951881216321E-3</c:v>
                  </c:pt>
                  <c:pt idx="4">
                    <c:v>4.4229065115524522E-3</c:v>
                  </c:pt>
                  <c:pt idx="5">
                    <c:v>3.7123587017403826E-3</c:v>
                  </c:pt>
                  <c:pt idx="6">
                    <c:v>3.953426559389476E-3</c:v>
                  </c:pt>
                  <c:pt idx="7">
                    <c:v>8.1186206731228977E-3</c:v>
                  </c:pt>
                  <c:pt idx="8">
                    <c:v>7.2688570021440992E-3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CO2_production!$AA$38:$AI$38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CO2_production!$AA$36:$AI$36</c:f>
              <c:numCache>
                <c:formatCode>0.0000</c:formatCode>
                <c:ptCount val="9"/>
                <c:pt idx="0">
                  <c:v>0</c:v>
                </c:pt>
                <c:pt idx="1">
                  <c:v>1.2449458340745692E-2</c:v>
                </c:pt>
                <c:pt idx="2">
                  <c:v>2.2855033412397658E-2</c:v>
                </c:pt>
                <c:pt idx="3">
                  <c:v>3.1382647724360217E-2</c:v>
                </c:pt>
                <c:pt idx="4">
                  <c:v>5.7685021275419059E-2</c:v>
                </c:pt>
                <c:pt idx="5">
                  <c:v>6.3291016811465831E-2</c:v>
                </c:pt>
                <c:pt idx="6">
                  <c:v>6.5503557934112971E-2</c:v>
                </c:pt>
                <c:pt idx="7">
                  <c:v>6.9448608029658687E-2</c:v>
                </c:pt>
                <c:pt idx="8">
                  <c:v>9.0810762775544895E-2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8A-4FE1-83E4-F1FE0080145D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CO2_production!$AA$40:$AI$40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6.099621249851723E-4</c:v>
                  </c:pt>
                  <c:pt idx="2">
                    <c:v>1.7779528987272857E-3</c:v>
                  </c:pt>
                  <c:pt idx="3">
                    <c:v>1.3407369413036294E-3</c:v>
                  </c:pt>
                  <c:pt idx="4">
                    <c:v>4.9191745075859534E-3</c:v>
                  </c:pt>
                  <c:pt idx="5">
                    <c:v>4.8811632911784355E-3</c:v>
                  </c:pt>
                  <c:pt idx="6">
                    <c:v>5.3462382839755121E-3</c:v>
                  </c:pt>
                  <c:pt idx="7">
                    <c:v>5.5968576685816659E-3</c:v>
                  </c:pt>
                  <c:pt idx="8">
                    <c:v>7.1510941765677728E-3</c:v>
                  </c:pt>
                </c:numCache>
              </c:numRef>
            </c:plus>
            <c:minus>
              <c:numRef>
                <c:f>CO2_production!$AA$40:$AI$40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6.099621249851723E-4</c:v>
                  </c:pt>
                  <c:pt idx="2">
                    <c:v>1.7779528987272857E-3</c:v>
                  </c:pt>
                  <c:pt idx="3">
                    <c:v>1.3407369413036294E-3</c:v>
                  </c:pt>
                  <c:pt idx="4">
                    <c:v>4.9191745075859534E-3</c:v>
                  </c:pt>
                  <c:pt idx="5">
                    <c:v>4.8811632911784355E-3</c:v>
                  </c:pt>
                  <c:pt idx="6">
                    <c:v>5.3462382839755121E-3</c:v>
                  </c:pt>
                  <c:pt idx="7">
                    <c:v>5.5968576685816659E-3</c:v>
                  </c:pt>
                  <c:pt idx="8">
                    <c:v>7.1510941765677728E-3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CO2_production!$AA$41:$AI$41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CO2_production!$AA$39:$AI$39</c:f>
              <c:numCache>
                <c:formatCode>0.0000</c:formatCode>
                <c:ptCount val="9"/>
                <c:pt idx="0">
                  <c:v>0</c:v>
                </c:pt>
                <c:pt idx="1">
                  <c:v>6.5900483899589371E-2</c:v>
                </c:pt>
                <c:pt idx="2">
                  <c:v>8.129598872909187E-2</c:v>
                </c:pt>
                <c:pt idx="3">
                  <c:v>8.86994092285915E-2</c:v>
                </c:pt>
                <c:pt idx="4">
                  <c:v>0.11614728465012163</c:v>
                </c:pt>
                <c:pt idx="5">
                  <c:v>0.11749955298502517</c:v>
                </c:pt>
                <c:pt idx="6">
                  <c:v>0.11857807948812187</c:v>
                </c:pt>
                <c:pt idx="7">
                  <c:v>0.11946109834224773</c:v>
                </c:pt>
                <c:pt idx="8">
                  <c:v>0.13503064434767545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8A-4FE1-83E4-F1FE0080145D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CO2_production!$AA$43:$AI$43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2.0120519028576527E-3</c:v>
                  </c:pt>
                  <c:pt idx="2">
                    <c:v>1.4108014381855609E-3</c:v>
                  </c:pt>
                  <c:pt idx="3">
                    <c:v>1.7481064134778595E-3</c:v>
                  </c:pt>
                  <c:pt idx="4">
                    <c:v>2.5453249223147669E-3</c:v>
                  </c:pt>
                  <c:pt idx="5">
                    <c:v>2.5050980568069774E-3</c:v>
                  </c:pt>
                  <c:pt idx="6">
                    <c:v>3.1693994892189317E-3</c:v>
                  </c:pt>
                  <c:pt idx="7">
                    <c:v>3.1556445870127908E-3</c:v>
                  </c:pt>
                  <c:pt idx="8">
                    <c:v>3.014080143789686E-3</c:v>
                  </c:pt>
                </c:numCache>
              </c:numRef>
            </c:plus>
            <c:minus>
              <c:numRef>
                <c:f>CO2_production!$AA$43:$AI$43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2.0120519028576527E-3</c:v>
                  </c:pt>
                  <c:pt idx="2">
                    <c:v>1.4108014381855609E-3</c:v>
                  </c:pt>
                  <c:pt idx="3">
                    <c:v>1.7481064134778595E-3</c:v>
                  </c:pt>
                  <c:pt idx="4">
                    <c:v>2.5453249223147669E-3</c:v>
                  </c:pt>
                  <c:pt idx="5">
                    <c:v>2.5050980568069774E-3</c:v>
                  </c:pt>
                  <c:pt idx="6">
                    <c:v>3.1693994892189317E-3</c:v>
                  </c:pt>
                  <c:pt idx="7">
                    <c:v>3.1556445870127908E-3</c:v>
                  </c:pt>
                  <c:pt idx="8">
                    <c:v>3.014080143789686E-3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CO2_production!$AA$44:$AI$44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CO2_production!$AA$42:$AI$42</c:f>
              <c:numCache>
                <c:formatCode>0.0000</c:formatCode>
                <c:ptCount val="9"/>
                <c:pt idx="0">
                  <c:v>0</c:v>
                </c:pt>
                <c:pt idx="1">
                  <c:v>1.6203344819751313E-2</c:v>
                </c:pt>
                <c:pt idx="2">
                  <c:v>1.7134488452173902E-2</c:v>
                </c:pt>
                <c:pt idx="3">
                  <c:v>1.8209748857888924E-2</c:v>
                </c:pt>
                <c:pt idx="4">
                  <c:v>2.9067567187013848E-2</c:v>
                </c:pt>
                <c:pt idx="5">
                  <c:v>2.8774445446990631E-2</c:v>
                </c:pt>
                <c:pt idx="6">
                  <c:v>3.2355246275924891E-2</c:v>
                </c:pt>
                <c:pt idx="7">
                  <c:v>3.2344627518388375E-2</c:v>
                </c:pt>
                <c:pt idx="8">
                  <c:v>3.2234794271632138E-2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8A-4FE1-83E4-F1FE0080145D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CO2_production!$AA$46:$AI$46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9.7572200893046861E-4</c:v>
                  </c:pt>
                  <c:pt idx="2">
                    <c:v>1.1364035679990916E-3</c:v>
                  </c:pt>
                  <c:pt idx="3">
                    <c:v>6.2681171100623567E-4</c:v>
                  </c:pt>
                  <c:pt idx="4">
                    <c:v>7.2386908287511049E-3</c:v>
                  </c:pt>
                  <c:pt idx="5">
                    <c:v>3.6388620324163306E-3</c:v>
                  </c:pt>
                  <c:pt idx="6">
                    <c:v>3.6388620324163306E-3</c:v>
                  </c:pt>
                  <c:pt idx="7">
                    <c:v>3.6388620324163306E-3</c:v>
                  </c:pt>
                  <c:pt idx="8">
                    <c:v>3.6388620324163306E-3</c:v>
                  </c:pt>
                </c:numCache>
              </c:numRef>
            </c:plus>
            <c:minus>
              <c:numRef>
                <c:f>CO2_production!$AA$46:$AI$46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9.7572200893046861E-4</c:v>
                  </c:pt>
                  <c:pt idx="2">
                    <c:v>1.1364035679990916E-3</c:v>
                  </c:pt>
                  <c:pt idx="3">
                    <c:v>6.2681171100623567E-4</c:v>
                  </c:pt>
                  <c:pt idx="4">
                    <c:v>7.2386908287511049E-3</c:v>
                  </c:pt>
                  <c:pt idx="5">
                    <c:v>3.6388620324163306E-3</c:v>
                  </c:pt>
                  <c:pt idx="6">
                    <c:v>3.6388620324163306E-3</c:v>
                  </c:pt>
                  <c:pt idx="7">
                    <c:v>3.6388620324163306E-3</c:v>
                  </c:pt>
                  <c:pt idx="8">
                    <c:v>3.6388620324163306E-3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CO2_production!$AA$47:$AI$47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CO2_production!$AA$45:$AI$45</c:f>
              <c:numCache>
                <c:formatCode>0.0000</c:formatCode>
                <c:ptCount val="9"/>
                <c:pt idx="0">
                  <c:v>0</c:v>
                </c:pt>
                <c:pt idx="1">
                  <c:v>1.7471392673612359E-2</c:v>
                </c:pt>
                <c:pt idx="2">
                  <c:v>1.753091162483068E-2</c:v>
                </c:pt>
                <c:pt idx="3">
                  <c:v>1.8190852707459008E-2</c:v>
                </c:pt>
                <c:pt idx="4">
                  <c:v>2.7028977386389014E-2</c:v>
                </c:pt>
                <c:pt idx="5">
                  <c:v>2.9894690517973988E-2</c:v>
                </c:pt>
                <c:pt idx="6">
                  <c:v>2.9894690517973988E-2</c:v>
                </c:pt>
                <c:pt idx="7">
                  <c:v>2.9894690517973988E-2</c:v>
                </c:pt>
                <c:pt idx="8">
                  <c:v>2.9894690517973988E-2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C8A-4FE1-83E4-F1FE00801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22-4 (39-41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CO2_production!$AA$50:$AI$50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CO2_production!$AA$48:$AI$48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D7-4F77-A5EA-A57E08B117B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CO2_production!$AA$52:$AI$52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4.1976298479083568E-3</c:v>
                  </c:pt>
                  <c:pt idx="2">
                    <c:v>2.8856992556181554E-3</c:v>
                  </c:pt>
                  <c:pt idx="3">
                    <c:v>3.1599784766028799E-3</c:v>
                  </c:pt>
                  <c:pt idx="4">
                    <c:v>2.2604837960721875E-3</c:v>
                  </c:pt>
                  <c:pt idx="5">
                    <c:v>3.1712752884630164E-3</c:v>
                  </c:pt>
                  <c:pt idx="6">
                    <c:v>2.9354815936203614E-3</c:v>
                  </c:pt>
                  <c:pt idx="7">
                    <c:v>3.5587077858709472E-3</c:v>
                  </c:pt>
                  <c:pt idx="8">
                    <c:v>4.0940856849202472E-3</c:v>
                  </c:pt>
                </c:numCache>
              </c:numRef>
            </c:plus>
            <c:minus>
              <c:numRef>
                <c:f>CO2_production!$AA$52:$AI$52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4.1976298479083568E-3</c:v>
                  </c:pt>
                  <c:pt idx="2">
                    <c:v>2.8856992556181554E-3</c:v>
                  </c:pt>
                  <c:pt idx="3">
                    <c:v>3.1599784766028799E-3</c:v>
                  </c:pt>
                  <c:pt idx="4">
                    <c:v>2.2604837960721875E-3</c:v>
                  </c:pt>
                  <c:pt idx="5">
                    <c:v>3.1712752884630164E-3</c:v>
                  </c:pt>
                  <c:pt idx="6">
                    <c:v>2.9354815936203614E-3</c:v>
                  </c:pt>
                  <c:pt idx="7">
                    <c:v>3.5587077858709472E-3</c:v>
                  </c:pt>
                  <c:pt idx="8">
                    <c:v>4.0940856849202472E-3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CO2_production!$AA$53:$AI$53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CO2_production!$AA$51:$AI$51</c:f>
              <c:numCache>
                <c:formatCode>0.0000</c:formatCode>
                <c:ptCount val="9"/>
                <c:pt idx="0">
                  <c:v>0</c:v>
                </c:pt>
                <c:pt idx="1">
                  <c:v>2.9681725303670552E-3</c:v>
                </c:pt>
                <c:pt idx="2">
                  <c:v>1.4661353024107265E-2</c:v>
                </c:pt>
                <c:pt idx="3">
                  <c:v>2.2503727794790832E-2</c:v>
                </c:pt>
                <c:pt idx="4">
                  <c:v>4.1785108517454095E-2</c:v>
                </c:pt>
                <c:pt idx="5">
                  <c:v>4.7202553014384883E-2</c:v>
                </c:pt>
                <c:pt idx="6">
                  <c:v>4.7615081834625948E-2</c:v>
                </c:pt>
                <c:pt idx="7">
                  <c:v>5.0526073605561016E-2</c:v>
                </c:pt>
                <c:pt idx="8">
                  <c:v>6.6822218057022598E-2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D7-4F77-A5EA-A57E08B117B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CO2_production!$AA$56:$AI$56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CO2_production!$AA$54:$AI$54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D7-4F77-A5EA-A57E08B117B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CO2_production!$AA$59:$AI$59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CO2_production!$AA$57:$AI$57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D7-4F77-A5EA-A57E08B117B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CO2_production!$AA$61:$AI$61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plus>
            <c:minus>
              <c:numRef>
                <c:f>CO2_production!$AA$61:$AI$61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CO2_production!$AA$62:$AI$62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CO2_production!$AA$60:$AI$60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8D7-4F77-A5EA-A57E08B11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22-5 (45-47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CO2_production!$AA$64:$AI$64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1.265470296653793E-3</c:v>
                  </c:pt>
                  <c:pt idx="6">
                    <c:v>1.265470296653793E-3</c:v>
                  </c:pt>
                  <c:pt idx="7">
                    <c:v>1.265470296653793E-3</c:v>
                  </c:pt>
                  <c:pt idx="8">
                    <c:v>1.265470296653793E-3</c:v>
                  </c:pt>
                </c:numCache>
              </c:numRef>
            </c:plus>
            <c:minus>
              <c:numRef>
                <c:f>CO2_production!$AA$64:$AI$64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1.265470296653793E-3</c:v>
                  </c:pt>
                  <c:pt idx="6">
                    <c:v>1.265470296653793E-3</c:v>
                  </c:pt>
                  <c:pt idx="7">
                    <c:v>1.265470296653793E-3</c:v>
                  </c:pt>
                  <c:pt idx="8">
                    <c:v>1.265470296653793E-3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CO2_production!$AA$65:$AI$65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CO2_production!$AA$63:$AI$63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9.7765105806276228E-3</c:v>
                </c:pt>
                <c:pt idx="6">
                  <c:v>9.7765105806276228E-3</c:v>
                </c:pt>
                <c:pt idx="7">
                  <c:v>9.7765105806276228E-3</c:v>
                </c:pt>
                <c:pt idx="8">
                  <c:v>9.7765105806276228E-3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D3-4A15-BBBE-A54F971131D6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CO2_production!$AA$67:$AI$67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8.5357498470656332E-4</c:v>
                  </c:pt>
                  <c:pt idx="3">
                    <c:v>1.256510733757502E-3</c:v>
                  </c:pt>
                  <c:pt idx="4">
                    <c:v>1.7033650125076335E-3</c:v>
                  </c:pt>
                  <c:pt idx="5">
                    <c:v>3.2632182950810668E-3</c:v>
                  </c:pt>
                  <c:pt idx="6">
                    <c:v>2.1139165444564434E-3</c:v>
                  </c:pt>
                  <c:pt idx="7">
                    <c:v>3.2637777878764557E-3</c:v>
                  </c:pt>
                  <c:pt idx="8">
                    <c:v>9.3716908675275396E-3</c:v>
                  </c:pt>
                </c:numCache>
              </c:numRef>
            </c:plus>
            <c:minus>
              <c:numRef>
                <c:f>CO2_production!$AA$67:$AI$67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8.5357498470656332E-4</c:v>
                  </c:pt>
                  <c:pt idx="3">
                    <c:v>1.256510733757502E-3</c:v>
                  </c:pt>
                  <c:pt idx="4">
                    <c:v>1.7033650125076335E-3</c:v>
                  </c:pt>
                  <c:pt idx="5">
                    <c:v>3.2632182950810668E-3</c:v>
                  </c:pt>
                  <c:pt idx="6">
                    <c:v>2.1139165444564434E-3</c:v>
                  </c:pt>
                  <c:pt idx="7">
                    <c:v>3.2637777878764557E-3</c:v>
                  </c:pt>
                  <c:pt idx="8">
                    <c:v>9.3716908675275396E-3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CO2_production!$AA$68:$AI$68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CO2_production!$AA$66:$AI$66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1.0049808766962079E-2</c:v>
                </c:pt>
                <c:pt idx="3">
                  <c:v>1.7411596840905163E-2</c:v>
                </c:pt>
                <c:pt idx="4">
                  <c:v>3.2216214928987019E-2</c:v>
                </c:pt>
                <c:pt idx="5">
                  <c:v>3.9272270503778579E-2</c:v>
                </c:pt>
                <c:pt idx="6">
                  <c:v>4.0175418013858231E-2</c:v>
                </c:pt>
                <c:pt idx="7">
                  <c:v>4.1586137049616549E-2</c:v>
                </c:pt>
                <c:pt idx="8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D3-4A15-BBBE-A54F971131D6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CO2_production!$AA$70:$AI$70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4.1685548395083124E-3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plus>
            <c:minus>
              <c:numRef>
                <c:f>CO2_production!$AA$70:$AI$70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4.1685548395083124E-3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CO2_production!$AA$71:$AI$71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CO2_production!$AA$69:$AI$69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2.9476133947643284E-3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D3-4A15-BBBE-A54F971131D6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CO2_production!$AA$73:$AI$73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plus>
            <c:minus>
              <c:numRef>
                <c:f>CO2_production!$AA$73:$AI$73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CO2_production!$AA$74:$AI$74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CO2_production!$AA$72:$AI$72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D3-4A15-BBBE-A54F971131D6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CO2_production!$AA$77:$AI$77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CO2_production!$AA$75:$AI$75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D3-4A15-BBBE-A54F97113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At val="0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23-1 (12.5-14.5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CO2_production!$AA$79:$AI$79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6.6149284655541438E-3</c:v>
                  </c:pt>
                  <c:pt idx="2">
                    <c:v>6.770234596451279E-3</c:v>
                  </c:pt>
                  <c:pt idx="3">
                    <c:v>6.2043899378044715E-3</c:v>
                  </c:pt>
                  <c:pt idx="4">
                    <c:v>8.1562168763878382E-3</c:v>
                  </c:pt>
                  <c:pt idx="5">
                    <c:v>1.2481929026182503E-2</c:v>
                  </c:pt>
                  <c:pt idx="6">
                    <c:v>1.2481929026182503E-2</c:v>
                  </c:pt>
                  <c:pt idx="7">
                    <c:v>1.2481929026182503E-2</c:v>
                  </c:pt>
                  <c:pt idx="8">
                    <c:v>1.6811416284986933E-2</c:v>
                  </c:pt>
                </c:numCache>
              </c:numRef>
            </c:plus>
            <c:minus>
              <c:numRef>
                <c:f>CO2_production!$AA$79:$AI$79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6.6149284655541438E-3</c:v>
                  </c:pt>
                  <c:pt idx="2">
                    <c:v>6.770234596451279E-3</c:v>
                  </c:pt>
                  <c:pt idx="3">
                    <c:v>6.2043899378044715E-3</c:v>
                  </c:pt>
                  <c:pt idx="4">
                    <c:v>8.1562168763878382E-3</c:v>
                  </c:pt>
                  <c:pt idx="5">
                    <c:v>1.2481929026182503E-2</c:v>
                  </c:pt>
                  <c:pt idx="6">
                    <c:v>1.2481929026182503E-2</c:v>
                  </c:pt>
                  <c:pt idx="7">
                    <c:v>1.2481929026182503E-2</c:v>
                  </c:pt>
                  <c:pt idx="8">
                    <c:v>1.6811416284986933E-2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CO2_production!$AA$80:$AI$80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CO2_production!$AA$78:$AI$78</c:f>
              <c:numCache>
                <c:formatCode>0.0000</c:formatCode>
                <c:ptCount val="9"/>
                <c:pt idx="0">
                  <c:v>0</c:v>
                </c:pt>
                <c:pt idx="1">
                  <c:v>1.8662290280179416E-2</c:v>
                </c:pt>
                <c:pt idx="2">
                  <c:v>2.1314910510650095E-2</c:v>
                </c:pt>
                <c:pt idx="3">
                  <c:v>2.0662262382771406E-2</c:v>
                </c:pt>
                <c:pt idx="4">
                  <c:v>3.067247728148452E-2</c:v>
                </c:pt>
                <c:pt idx="5">
                  <c:v>3.6460703824067207E-2</c:v>
                </c:pt>
                <c:pt idx="6">
                  <c:v>3.6460703824067207E-2</c:v>
                </c:pt>
                <c:pt idx="7">
                  <c:v>3.6460703824067207E-2</c:v>
                </c:pt>
                <c:pt idx="8">
                  <c:v>4.01498215976493E-2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A-4212-B09E-1E69421971DE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CO2_production!$AA$82:$AI$82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1.6278568839319103E-3</c:v>
                  </c:pt>
                  <c:pt idx="3">
                    <c:v>5.8084585912769333E-4</c:v>
                  </c:pt>
                  <c:pt idx="4">
                    <c:v>9.6508793784913928E-4</c:v>
                  </c:pt>
                  <c:pt idx="5">
                    <c:v>3.5294914192507887E-4</c:v>
                  </c:pt>
                  <c:pt idx="6">
                    <c:v>1.1884041407363211E-3</c:v>
                  </c:pt>
                  <c:pt idx="7">
                    <c:v>2.7731608171525832E-3</c:v>
                  </c:pt>
                  <c:pt idx="8">
                    <c:v>4.40031786401402E-3</c:v>
                  </c:pt>
                </c:numCache>
              </c:numRef>
            </c:plus>
            <c:minus>
              <c:numRef>
                <c:f>CO2_production!$AA$82:$AI$82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1.6278568839319103E-3</c:v>
                  </c:pt>
                  <c:pt idx="3">
                    <c:v>5.8084585912769333E-4</c:v>
                  </c:pt>
                  <c:pt idx="4">
                    <c:v>9.6508793784913928E-4</c:v>
                  </c:pt>
                  <c:pt idx="5">
                    <c:v>3.5294914192507887E-4</c:v>
                  </c:pt>
                  <c:pt idx="6">
                    <c:v>1.1884041407363211E-3</c:v>
                  </c:pt>
                  <c:pt idx="7">
                    <c:v>2.7731608171525832E-3</c:v>
                  </c:pt>
                  <c:pt idx="8">
                    <c:v>4.40031786401402E-3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CO2_production!$AA$83:$AI$83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CO2_production!$AA$81:$AI$81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1.1859821143844046E-2</c:v>
                </c:pt>
                <c:pt idx="3">
                  <c:v>1.7750862551934841E-2</c:v>
                </c:pt>
                <c:pt idx="4">
                  <c:v>3.0761032715280134E-2</c:v>
                </c:pt>
                <c:pt idx="5">
                  <c:v>3.3135973827565841E-2</c:v>
                </c:pt>
                <c:pt idx="6">
                  <c:v>3.5949698185855958E-2</c:v>
                </c:pt>
                <c:pt idx="7">
                  <c:v>3.6619000915074265E-2</c:v>
                </c:pt>
                <c:pt idx="8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CA-4212-B09E-1E69421971DE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CO2_production!$AA$85:$AI$85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2.1554415956133093E-2</c:v>
                  </c:pt>
                  <c:pt idx="2">
                    <c:v>2.1446444732191521E-2</c:v>
                  </c:pt>
                  <c:pt idx="3">
                    <c:v>2.2484362670661999E-2</c:v>
                  </c:pt>
                  <c:pt idx="4">
                    <c:v>2.2484362670661999E-2</c:v>
                  </c:pt>
                  <c:pt idx="5">
                    <c:v>2.5965772658730499E-2</c:v>
                  </c:pt>
                  <c:pt idx="6">
                    <c:v>3.0658251265407627E-2</c:v>
                  </c:pt>
                  <c:pt idx="7">
                    <c:v>3.0270400105768189E-2</c:v>
                  </c:pt>
                  <c:pt idx="8">
                    <c:v>3.0270400105768189E-2</c:v>
                  </c:pt>
                </c:numCache>
              </c:numRef>
            </c:plus>
            <c:minus>
              <c:numRef>
                <c:f>CO2_production!$AA$85:$AI$85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2.1554415956133093E-2</c:v>
                  </c:pt>
                  <c:pt idx="2">
                    <c:v>2.1446444732191521E-2</c:v>
                  </c:pt>
                  <c:pt idx="3">
                    <c:v>2.2484362670661999E-2</c:v>
                  </c:pt>
                  <c:pt idx="4">
                    <c:v>2.2484362670661999E-2</c:v>
                  </c:pt>
                  <c:pt idx="5">
                    <c:v>2.5965772658730499E-2</c:v>
                  </c:pt>
                  <c:pt idx="6">
                    <c:v>3.0658251265407627E-2</c:v>
                  </c:pt>
                  <c:pt idx="7">
                    <c:v>3.0270400105768189E-2</c:v>
                  </c:pt>
                  <c:pt idx="8">
                    <c:v>3.0270400105768189E-2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CO2_production!$AA$86:$AI$86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CO2_production!$AA$84:$AI$84</c:f>
              <c:numCache>
                <c:formatCode>0.0000</c:formatCode>
                <c:ptCount val="9"/>
                <c:pt idx="0">
                  <c:v>0</c:v>
                </c:pt>
                <c:pt idx="1">
                  <c:v>5.8351367083093068E-2</c:v>
                </c:pt>
                <c:pt idx="2">
                  <c:v>5.8458341263765583E-2</c:v>
                </c:pt>
                <c:pt idx="3">
                  <c:v>6.0740892833376837E-2</c:v>
                </c:pt>
                <c:pt idx="4">
                  <c:v>6.0740892833376837E-2</c:v>
                </c:pt>
                <c:pt idx="5">
                  <c:v>8.0347992858006978E-2</c:v>
                </c:pt>
                <c:pt idx="6">
                  <c:v>9.6928607655517876E-2</c:v>
                </c:pt>
                <c:pt idx="7">
                  <c:v>9.651356593752565E-2</c:v>
                </c:pt>
                <c:pt idx="8">
                  <c:v>9.651356593752565E-2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CA-4212-B09E-1E69421971DE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CO2_production!$AA$88:$AI$88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3.8249696805122907E-3</c:v>
                  </c:pt>
                  <c:pt idx="2">
                    <c:v>5.2244443429927444E-3</c:v>
                  </c:pt>
                  <c:pt idx="3">
                    <c:v>9.5782110366521914E-3</c:v>
                  </c:pt>
                  <c:pt idx="4">
                    <c:v>1.4745195227314899E-2</c:v>
                  </c:pt>
                  <c:pt idx="5">
                    <c:v>1.5754951429966316E-2</c:v>
                  </c:pt>
                  <c:pt idx="6">
                    <c:v>1.5754951429966316E-2</c:v>
                  </c:pt>
                  <c:pt idx="7">
                    <c:v>1.5754951429966316E-2</c:v>
                  </c:pt>
                  <c:pt idx="8">
                    <c:v>2.1207562702431525E-2</c:v>
                  </c:pt>
                </c:numCache>
              </c:numRef>
            </c:plus>
            <c:minus>
              <c:numRef>
                <c:f>CO2_production!$AA$88:$AI$88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3.8249696805122907E-3</c:v>
                  </c:pt>
                  <c:pt idx="2">
                    <c:v>5.2244443429927444E-3</c:v>
                  </c:pt>
                  <c:pt idx="3">
                    <c:v>9.5782110366521914E-3</c:v>
                  </c:pt>
                  <c:pt idx="4">
                    <c:v>1.4745195227314899E-2</c:v>
                  </c:pt>
                  <c:pt idx="5">
                    <c:v>1.5754951429966316E-2</c:v>
                  </c:pt>
                  <c:pt idx="6">
                    <c:v>1.5754951429966316E-2</c:v>
                  </c:pt>
                  <c:pt idx="7">
                    <c:v>1.5754951429966316E-2</c:v>
                  </c:pt>
                  <c:pt idx="8">
                    <c:v>2.1207562702431525E-2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CO2_production!$AA$89:$AI$89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CO2_production!$AA$87:$AI$87</c:f>
              <c:numCache>
                <c:formatCode>0.0000</c:formatCode>
                <c:ptCount val="9"/>
                <c:pt idx="0">
                  <c:v>0</c:v>
                </c:pt>
                <c:pt idx="1">
                  <c:v>2.704661998923183E-3</c:v>
                </c:pt>
                <c:pt idx="2">
                  <c:v>3.6942400228618666E-3</c:v>
                </c:pt>
                <c:pt idx="3">
                  <c:v>6.7728179756525947E-3</c:v>
                </c:pt>
                <c:pt idx="4">
                  <c:v>1.0426427535153882E-2</c:v>
                </c:pt>
                <c:pt idx="5">
                  <c:v>1.1140432993393878E-2</c:v>
                </c:pt>
                <c:pt idx="6">
                  <c:v>1.1140432993393878E-2</c:v>
                </c:pt>
                <c:pt idx="7">
                  <c:v>1.1140432993393878E-2</c:v>
                </c:pt>
                <c:pt idx="8">
                  <c:v>1.4996011399328235E-2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CA-4212-B09E-1E69421971DE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CO2_production!$AA$91:$AI$91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2.2757100938216742E-3</c:v>
                  </c:pt>
                  <c:pt idx="2">
                    <c:v>3.5826139493875882E-3</c:v>
                  </c:pt>
                  <c:pt idx="3">
                    <c:v>5.4447259326703031E-3</c:v>
                  </c:pt>
                  <c:pt idx="4">
                    <c:v>1.0556498692256283E-2</c:v>
                  </c:pt>
                  <c:pt idx="5">
                    <c:v>1.1894424018188944E-2</c:v>
                  </c:pt>
                  <c:pt idx="6">
                    <c:v>1.1894424018188944E-2</c:v>
                  </c:pt>
                  <c:pt idx="7">
                    <c:v>1.1894424018188944E-2</c:v>
                  </c:pt>
                  <c:pt idx="8">
                    <c:v>1.1894424018188944E-2</c:v>
                  </c:pt>
                </c:numCache>
              </c:numRef>
            </c:plus>
            <c:minus>
              <c:numRef>
                <c:f>CO2_production!$AA$91:$AI$91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2.2757100938216742E-3</c:v>
                  </c:pt>
                  <c:pt idx="2">
                    <c:v>3.5826139493875882E-3</c:v>
                  </c:pt>
                  <c:pt idx="3">
                    <c:v>5.4447259326703031E-3</c:v>
                  </c:pt>
                  <c:pt idx="4">
                    <c:v>1.0556498692256283E-2</c:v>
                  </c:pt>
                  <c:pt idx="5">
                    <c:v>1.1894424018188944E-2</c:v>
                  </c:pt>
                  <c:pt idx="6">
                    <c:v>1.1894424018188944E-2</c:v>
                  </c:pt>
                  <c:pt idx="7">
                    <c:v>1.1894424018188944E-2</c:v>
                  </c:pt>
                  <c:pt idx="8">
                    <c:v>1.1894424018188944E-2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CO2_production!$AA$17:$AI$17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CO2_production!$AA$90:$AI$90</c:f>
              <c:numCache>
                <c:formatCode>0.0000</c:formatCode>
                <c:ptCount val="9"/>
                <c:pt idx="0">
                  <c:v>0</c:v>
                </c:pt>
                <c:pt idx="1">
                  <c:v>3.8798053829524982E-2</c:v>
                </c:pt>
                <c:pt idx="2">
                  <c:v>3.9706152593610218E-2</c:v>
                </c:pt>
                <c:pt idx="3">
                  <c:v>4.2764032234168671E-2</c:v>
                </c:pt>
                <c:pt idx="4">
                  <c:v>5.0146366331030652E-2</c:v>
                </c:pt>
                <c:pt idx="5">
                  <c:v>5.1093752622928736E-2</c:v>
                </c:pt>
                <c:pt idx="6">
                  <c:v>5.1093752622928736E-2</c:v>
                </c:pt>
                <c:pt idx="7">
                  <c:v>5.1093752622928736E-2</c:v>
                </c:pt>
                <c:pt idx="8">
                  <c:v>5.1093752622928736E-2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CA-4212-B09E-1E694219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23-2 (26-28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CO2_production!$AA$94:$AI$94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7.0780570755215044E-3</c:v>
                  </c:pt>
                  <c:pt idx="2">
                    <c:v>5.8538040662168911E-3</c:v>
                  </c:pt>
                  <c:pt idx="3">
                    <c:v>6.1432153567600473E-3</c:v>
                  </c:pt>
                  <c:pt idx="4">
                    <c:v>8.3398064350784246E-3</c:v>
                  </c:pt>
                  <c:pt idx="5">
                    <c:v>8.7740500251419721E-3</c:v>
                  </c:pt>
                  <c:pt idx="6">
                    <c:v>1.2983431221411577E-2</c:v>
                  </c:pt>
                  <c:pt idx="7">
                    <c:v>8.7740500251419721E-3</c:v>
                  </c:pt>
                  <c:pt idx="8">
                    <c:v>8.7740500251419721E-3</c:v>
                  </c:pt>
                </c:numCache>
              </c:numRef>
            </c:plus>
            <c:minus>
              <c:numRef>
                <c:f>CO2_production!$AA$94:$AI$94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7.0780570755215044E-3</c:v>
                  </c:pt>
                  <c:pt idx="2">
                    <c:v>5.8538040662168911E-3</c:v>
                  </c:pt>
                  <c:pt idx="3">
                    <c:v>6.1432153567600473E-3</c:v>
                  </c:pt>
                  <c:pt idx="4">
                    <c:v>8.3398064350784246E-3</c:v>
                  </c:pt>
                  <c:pt idx="5">
                    <c:v>8.7740500251419721E-3</c:v>
                  </c:pt>
                  <c:pt idx="6">
                    <c:v>1.2983431221411577E-2</c:v>
                  </c:pt>
                  <c:pt idx="7">
                    <c:v>8.7740500251419721E-3</c:v>
                  </c:pt>
                  <c:pt idx="8">
                    <c:v>8.7740500251419721E-3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CO2_production!$AA$95:$AI$95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CO2_production!$AA$93:$AI$93</c:f>
              <c:numCache>
                <c:formatCode>0.0000</c:formatCode>
                <c:ptCount val="9"/>
                <c:pt idx="0">
                  <c:v>0</c:v>
                </c:pt>
                <c:pt idx="1">
                  <c:v>2.559180802198199E-2</c:v>
                </c:pt>
                <c:pt idx="2">
                  <c:v>2.688463791574788E-2</c:v>
                </c:pt>
                <c:pt idx="3">
                  <c:v>2.7448982151125362E-2</c:v>
                </c:pt>
                <c:pt idx="4">
                  <c:v>3.9658210357787271E-2</c:v>
                </c:pt>
                <c:pt idx="5">
                  <c:v>4.5758286415139571E-2</c:v>
                </c:pt>
                <c:pt idx="6">
                  <c:v>4.8958979260145273E-2</c:v>
                </c:pt>
                <c:pt idx="7">
                  <c:v>4.5758286415139571E-2</c:v>
                </c:pt>
                <c:pt idx="8">
                  <c:v>4.5758286415139571E-2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94-4A92-BB22-6D6D5BA0467C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CO2_production!$AA$97:$AI$97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3.2026869498003535E-3</c:v>
                  </c:pt>
                  <c:pt idx="2">
                    <c:v>1.1428529549038247E-2</c:v>
                  </c:pt>
                  <c:pt idx="3">
                    <c:v>2.1274032114242711E-2</c:v>
                  </c:pt>
                  <c:pt idx="4">
                    <c:v>3.6273781000987174E-2</c:v>
                  </c:pt>
                  <c:pt idx="5">
                    <c:v>5.8237864844305869E-2</c:v>
                  </c:pt>
                  <c:pt idx="6">
                    <c:v>6.7410017567099564E-2</c:v>
                  </c:pt>
                  <c:pt idx="7">
                    <c:v>8.3923444487871507E-2</c:v>
                  </c:pt>
                  <c:pt idx="8">
                    <c:v>0.13054285716456293</c:v>
                  </c:pt>
                </c:numCache>
              </c:numRef>
            </c:plus>
            <c:minus>
              <c:numRef>
                <c:f>CO2_production!$AA$97:$AI$97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3.2026869498003535E-3</c:v>
                  </c:pt>
                  <c:pt idx="2">
                    <c:v>1.1428529549038247E-2</c:v>
                  </c:pt>
                  <c:pt idx="3">
                    <c:v>2.1274032114242711E-2</c:v>
                  </c:pt>
                  <c:pt idx="4">
                    <c:v>3.6273781000987174E-2</c:v>
                  </c:pt>
                  <c:pt idx="5">
                    <c:v>5.8237864844305869E-2</c:v>
                  </c:pt>
                  <c:pt idx="6">
                    <c:v>6.7410017567099564E-2</c:v>
                  </c:pt>
                  <c:pt idx="7">
                    <c:v>8.3923444487871507E-2</c:v>
                  </c:pt>
                  <c:pt idx="8">
                    <c:v>0.13054285716456293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CO2_production!$AA$98:$AI$98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CO2_production!$AA$96:$AI$96</c:f>
              <c:numCache>
                <c:formatCode>0.0000</c:formatCode>
                <c:ptCount val="9"/>
                <c:pt idx="0">
                  <c:v>0</c:v>
                </c:pt>
                <c:pt idx="1">
                  <c:v>4.0378490263509211E-2</c:v>
                </c:pt>
                <c:pt idx="2">
                  <c:v>5.3478207365084733E-2</c:v>
                </c:pt>
                <c:pt idx="3">
                  <c:v>6.8078892021033607E-2</c:v>
                </c:pt>
                <c:pt idx="4">
                  <c:v>0.11327241607844278</c:v>
                </c:pt>
                <c:pt idx="5">
                  <c:v>0.12768182339370893</c:v>
                </c:pt>
                <c:pt idx="6">
                  <c:v>0.13470833210521144</c:v>
                </c:pt>
                <c:pt idx="7">
                  <c:v>0.14849040946196898</c:v>
                </c:pt>
                <c:pt idx="8">
                  <c:v>0.19879047724142127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94-4A92-BB22-6D6D5BA0467C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CO2_production!$AA$100:$AI$100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2.7370407487013998E-2</c:v>
                  </c:pt>
                  <c:pt idx="2">
                    <c:v>2.4625218566368547E-2</c:v>
                  </c:pt>
                  <c:pt idx="3">
                    <c:v>2.7146585019781698E-2</c:v>
                  </c:pt>
                  <c:pt idx="4">
                    <c:v>4.3104084163606796E-2</c:v>
                  </c:pt>
                  <c:pt idx="5">
                    <c:v>4.0342879109792618E-2</c:v>
                  </c:pt>
                  <c:pt idx="6">
                    <c:v>4.0358222612781713E-2</c:v>
                  </c:pt>
                  <c:pt idx="7">
                    <c:v>4.011612920905553E-2</c:v>
                  </c:pt>
                  <c:pt idx="8">
                    <c:v>4.6588279088189723E-2</c:v>
                  </c:pt>
                </c:numCache>
              </c:numRef>
            </c:plus>
            <c:minus>
              <c:numRef>
                <c:f>CO2_production!$AA$100:$AI$100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2.7370407487013998E-2</c:v>
                  </c:pt>
                  <c:pt idx="2">
                    <c:v>2.4625218566368547E-2</c:v>
                  </c:pt>
                  <c:pt idx="3">
                    <c:v>2.7146585019781698E-2</c:v>
                  </c:pt>
                  <c:pt idx="4">
                    <c:v>4.3104084163606796E-2</c:v>
                  </c:pt>
                  <c:pt idx="5">
                    <c:v>4.0342879109792618E-2</c:v>
                  </c:pt>
                  <c:pt idx="6">
                    <c:v>4.0358222612781713E-2</c:v>
                  </c:pt>
                  <c:pt idx="7">
                    <c:v>4.011612920905553E-2</c:v>
                  </c:pt>
                  <c:pt idx="8">
                    <c:v>4.6588279088189723E-2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CO2_production!$AA$101:$AI$101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CO2_production!$AA$99:$AI$99</c:f>
              <c:numCache>
                <c:formatCode>0.0000</c:formatCode>
                <c:ptCount val="9"/>
                <c:pt idx="0">
                  <c:v>0</c:v>
                </c:pt>
                <c:pt idx="1">
                  <c:v>9.5359659965437535E-2</c:v>
                </c:pt>
                <c:pt idx="2">
                  <c:v>9.4186875518499302E-2</c:v>
                </c:pt>
                <c:pt idx="3">
                  <c:v>9.8341096677414253E-2</c:v>
                </c:pt>
                <c:pt idx="4">
                  <c:v>0.13203173733958817</c:v>
                </c:pt>
                <c:pt idx="5">
                  <c:v>0.13328638805198001</c:v>
                </c:pt>
                <c:pt idx="6">
                  <c:v>0.13015176066965981</c:v>
                </c:pt>
                <c:pt idx="7">
                  <c:v>0.12922577058835957</c:v>
                </c:pt>
                <c:pt idx="8">
                  <c:v>0.13530587408437716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94-4A92-BB22-6D6D5BA0467C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CO2_production!$AA$103:$AI$103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5.4458501348668906E-3</c:v>
                  </c:pt>
                  <c:pt idx="2">
                    <c:v>5.6654250632850916E-3</c:v>
                  </c:pt>
                  <c:pt idx="3">
                    <c:v>2.398988423949565E-3</c:v>
                  </c:pt>
                  <c:pt idx="4">
                    <c:v>5.4240117987334989E-3</c:v>
                  </c:pt>
                  <c:pt idx="5">
                    <c:v>5.7222856451817532E-3</c:v>
                  </c:pt>
                  <c:pt idx="6">
                    <c:v>5.7222856451817532E-3</c:v>
                  </c:pt>
                  <c:pt idx="7">
                    <c:v>5.7222856451817532E-3</c:v>
                  </c:pt>
                  <c:pt idx="8">
                    <c:v>5.7222856451817532E-3</c:v>
                  </c:pt>
                </c:numCache>
              </c:numRef>
            </c:plus>
            <c:minus>
              <c:numRef>
                <c:f>CO2_production!$AA$103:$AI$103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5.4458501348668906E-3</c:v>
                  </c:pt>
                  <c:pt idx="2">
                    <c:v>5.6654250632850916E-3</c:v>
                  </c:pt>
                  <c:pt idx="3">
                    <c:v>2.398988423949565E-3</c:v>
                  </c:pt>
                  <c:pt idx="4">
                    <c:v>5.4240117987334989E-3</c:v>
                  </c:pt>
                  <c:pt idx="5">
                    <c:v>5.7222856451817532E-3</c:v>
                  </c:pt>
                  <c:pt idx="6">
                    <c:v>5.7222856451817532E-3</c:v>
                  </c:pt>
                  <c:pt idx="7">
                    <c:v>5.7222856451817532E-3</c:v>
                  </c:pt>
                  <c:pt idx="8">
                    <c:v>5.7222856451817532E-3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CO2_production!$AA$104:$AI$104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CO2_production!$AA$102:$AI$102</c:f>
              <c:numCache>
                <c:formatCode>0.0000</c:formatCode>
                <c:ptCount val="9"/>
                <c:pt idx="0">
                  <c:v>0</c:v>
                </c:pt>
                <c:pt idx="1">
                  <c:v>3.8507975596900521E-3</c:v>
                </c:pt>
                <c:pt idx="2">
                  <c:v>4.0060604805531135E-3</c:v>
                </c:pt>
                <c:pt idx="3">
                  <c:v>9.9068993222047024E-3</c:v>
                </c:pt>
                <c:pt idx="4">
                  <c:v>1.2145450006920343E-2</c:v>
                </c:pt>
                <c:pt idx="5">
                  <c:v>1.2360246174656163E-2</c:v>
                </c:pt>
                <c:pt idx="6">
                  <c:v>1.2360246174656163E-2</c:v>
                </c:pt>
                <c:pt idx="7">
                  <c:v>1.2360246174656163E-2</c:v>
                </c:pt>
                <c:pt idx="8">
                  <c:v>1.2360246174656163E-2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94-4A92-BB22-6D6D5BA0467C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CO2_production!$AA$106:$AI$106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1.9184897326948266E-2</c:v>
                  </c:pt>
                  <c:pt idx="2">
                    <c:v>1.8690758105557991E-2</c:v>
                  </c:pt>
                  <c:pt idx="3">
                    <c:v>1.8425291997258939E-2</c:v>
                  </c:pt>
                  <c:pt idx="4">
                    <c:v>2.5551764910660572E-2</c:v>
                  </c:pt>
                  <c:pt idx="5">
                    <c:v>2.5937549392725866E-2</c:v>
                  </c:pt>
                  <c:pt idx="6">
                    <c:v>2.5937549392725866E-2</c:v>
                  </c:pt>
                  <c:pt idx="7">
                    <c:v>2.5937549392725866E-2</c:v>
                  </c:pt>
                  <c:pt idx="8">
                    <c:v>2.5937549392725866E-2</c:v>
                  </c:pt>
                </c:numCache>
              </c:numRef>
            </c:plus>
            <c:minus>
              <c:numRef>
                <c:f>CO2_production!$AA$106:$AI$106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1.9184897326948266E-2</c:v>
                  </c:pt>
                  <c:pt idx="2">
                    <c:v>1.8690758105557991E-2</c:v>
                  </c:pt>
                  <c:pt idx="3">
                    <c:v>1.8425291997258939E-2</c:v>
                  </c:pt>
                  <c:pt idx="4">
                    <c:v>2.5551764910660572E-2</c:v>
                  </c:pt>
                  <c:pt idx="5">
                    <c:v>2.5937549392725866E-2</c:v>
                  </c:pt>
                  <c:pt idx="6">
                    <c:v>2.5937549392725866E-2</c:v>
                  </c:pt>
                  <c:pt idx="7">
                    <c:v>2.5937549392725866E-2</c:v>
                  </c:pt>
                  <c:pt idx="8">
                    <c:v>2.5937549392725866E-2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CO2_production!$AA$107:$AI$107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CO2_production!$AA$105:$AI$105</c:f>
              <c:numCache>
                <c:formatCode>0.0000</c:formatCode>
                <c:ptCount val="9"/>
                <c:pt idx="0">
                  <c:v>0</c:v>
                </c:pt>
                <c:pt idx="1">
                  <c:v>2.4564014684368054E-2</c:v>
                </c:pt>
                <c:pt idx="2">
                  <c:v>2.4455737379281237E-2</c:v>
                </c:pt>
                <c:pt idx="3">
                  <c:v>2.4773499067992536E-2</c:v>
                </c:pt>
                <c:pt idx="4">
                  <c:v>2.9813295959159904E-2</c:v>
                </c:pt>
                <c:pt idx="5">
                  <c:v>3.0086110606718161E-2</c:v>
                </c:pt>
                <c:pt idx="6">
                  <c:v>3.0086110606718161E-2</c:v>
                </c:pt>
                <c:pt idx="7">
                  <c:v>3.0086110606718161E-2</c:v>
                </c:pt>
                <c:pt idx="8">
                  <c:v>3.0086110606718161E-2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F94-4A92-BB22-6D6D5BA04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23-3 (36-38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CO2_production!$AA$109:$AI$109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2.6613826094375771E-3</c:v>
                  </c:pt>
                  <c:pt idx="2">
                    <c:v>1.4809925050520147E-2</c:v>
                  </c:pt>
                  <c:pt idx="3">
                    <c:v>1.647658044556639E-2</c:v>
                  </c:pt>
                  <c:pt idx="4">
                    <c:v>2.4096275429707627E-2</c:v>
                  </c:pt>
                  <c:pt idx="5">
                    <c:v>2.096336366742162E-2</c:v>
                  </c:pt>
                  <c:pt idx="6">
                    <c:v>2.9065502776435031E-2</c:v>
                  </c:pt>
                  <c:pt idx="7">
                    <c:v>2.9573321463528767E-2</c:v>
                  </c:pt>
                  <c:pt idx="8">
                    <c:v>2.731314303389638E-2</c:v>
                  </c:pt>
                </c:numCache>
              </c:numRef>
            </c:plus>
            <c:minus>
              <c:numRef>
                <c:f>CO2_production!$AA$109:$AI$109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2.6613826094375771E-3</c:v>
                  </c:pt>
                  <c:pt idx="2">
                    <c:v>1.4809925050520147E-2</c:v>
                  </c:pt>
                  <c:pt idx="3">
                    <c:v>1.647658044556639E-2</c:v>
                  </c:pt>
                  <c:pt idx="4">
                    <c:v>2.4096275429707627E-2</c:v>
                  </c:pt>
                  <c:pt idx="5">
                    <c:v>2.096336366742162E-2</c:v>
                  </c:pt>
                  <c:pt idx="6">
                    <c:v>2.9065502776435031E-2</c:v>
                  </c:pt>
                  <c:pt idx="7">
                    <c:v>2.9573321463528767E-2</c:v>
                  </c:pt>
                  <c:pt idx="8">
                    <c:v>2.731314303389638E-2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CO2_production!$AA$110:$AI$110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CO2_production!$AA$108:$AI$108</c:f>
              <c:numCache>
                <c:formatCode>0.0000</c:formatCode>
                <c:ptCount val="9"/>
                <c:pt idx="0">
                  <c:v>0</c:v>
                </c:pt>
                <c:pt idx="1">
                  <c:v>2.823343766356072E-2</c:v>
                </c:pt>
                <c:pt idx="2">
                  <c:v>4.0286103991419631E-2</c:v>
                </c:pt>
                <c:pt idx="3">
                  <c:v>4.2531071189744356E-2</c:v>
                </c:pt>
                <c:pt idx="4">
                  <c:v>5.5182731961075593E-2</c:v>
                </c:pt>
                <c:pt idx="5">
                  <c:v>6.6650938234666016E-2</c:v>
                </c:pt>
                <c:pt idx="6">
                  <c:v>7.2450327473351145E-2</c:v>
                </c:pt>
                <c:pt idx="7">
                  <c:v>7.2812514613304485E-2</c:v>
                </c:pt>
                <c:pt idx="8">
                  <c:v>7.1199607684344843E-2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1B-4AA9-836D-A2BF4ED3B9A0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CO2_production!$AA$112:$AI$112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1.1508033431302024E-2</c:v>
                  </c:pt>
                  <c:pt idx="2">
                    <c:v>1.2008056033974543E-2</c:v>
                  </c:pt>
                  <c:pt idx="3">
                    <c:v>1.1746540602391272E-2</c:v>
                  </c:pt>
                  <c:pt idx="4">
                    <c:v>1.7946658601039837E-2</c:v>
                  </c:pt>
                  <c:pt idx="5">
                    <c:v>1.9564101893281192E-2</c:v>
                  </c:pt>
                  <c:pt idx="6">
                    <c:v>1.7767472825321897E-2</c:v>
                  </c:pt>
                  <c:pt idx="7">
                    <c:v>1.8839456136355948E-2</c:v>
                  </c:pt>
                  <c:pt idx="8">
                    <c:v>2.9211771365808551E-2</c:v>
                  </c:pt>
                </c:numCache>
              </c:numRef>
            </c:plus>
            <c:minus>
              <c:numRef>
                <c:f>CO2_production!$AA$112:$AI$112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1.1508033431302024E-2</c:v>
                  </c:pt>
                  <c:pt idx="2">
                    <c:v>1.2008056033974543E-2</c:v>
                  </c:pt>
                  <c:pt idx="3">
                    <c:v>1.1746540602391272E-2</c:v>
                  </c:pt>
                  <c:pt idx="4">
                    <c:v>1.7946658601039837E-2</c:v>
                  </c:pt>
                  <c:pt idx="5">
                    <c:v>1.9564101893281192E-2</c:v>
                  </c:pt>
                  <c:pt idx="6">
                    <c:v>1.7767472825321897E-2</c:v>
                  </c:pt>
                  <c:pt idx="7">
                    <c:v>1.8839456136355948E-2</c:v>
                  </c:pt>
                  <c:pt idx="8">
                    <c:v>2.9211771365808551E-2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CO2_production!$AA$113:$AI$113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CO2_production!$AA$111:$AI$111</c:f>
              <c:numCache>
                <c:formatCode>0.0000</c:formatCode>
                <c:ptCount val="9"/>
                <c:pt idx="0">
                  <c:v>0</c:v>
                </c:pt>
                <c:pt idx="1">
                  <c:v>4.2239137769094014E-2</c:v>
                </c:pt>
                <c:pt idx="2">
                  <c:v>4.8123003422122147E-2</c:v>
                </c:pt>
                <c:pt idx="3">
                  <c:v>5.5238092545346063E-2</c:v>
                </c:pt>
                <c:pt idx="4">
                  <c:v>8.9292477763583331E-2</c:v>
                </c:pt>
                <c:pt idx="5">
                  <c:v>9.2874170900406505E-2</c:v>
                </c:pt>
                <c:pt idx="6">
                  <c:v>8.6264770759348686E-2</c:v>
                </c:pt>
                <c:pt idx="7">
                  <c:v>9.286894468288194E-2</c:v>
                </c:pt>
                <c:pt idx="8">
                  <c:v>0.1419164726412239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1B-4AA9-836D-A2BF4ED3B9A0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CO2_production!$AA$115:$AI$115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3.7928347519646265E-2</c:v>
                  </c:pt>
                  <c:pt idx="2">
                    <c:v>3.8307648197654476E-2</c:v>
                  </c:pt>
                  <c:pt idx="3">
                    <c:v>4.0740149120923878E-2</c:v>
                  </c:pt>
                  <c:pt idx="4">
                    <c:v>5.8912620806858197E-2</c:v>
                  </c:pt>
                  <c:pt idx="5">
                    <c:v>5.8609447106667101E-2</c:v>
                  </c:pt>
                  <c:pt idx="6">
                    <c:v>5.7049139566528656E-2</c:v>
                  </c:pt>
                  <c:pt idx="7">
                    <c:v>5.7554652843931492E-2</c:v>
                  </c:pt>
                  <c:pt idx="8">
                    <c:v>7.7534101607771314E-2</c:v>
                  </c:pt>
                </c:numCache>
              </c:numRef>
            </c:plus>
            <c:minus>
              <c:numRef>
                <c:f>CO2_production!$AA$115:$AI$115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3.7928347519646265E-2</c:v>
                  </c:pt>
                  <c:pt idx="2">
                    <c:v>3.8307648197654476E-2</c:v>
                  </c:pt>
                  <c:pt idx="3">
                    <c:v>4.0740149120923878E-2</c:v>
                  </c:pt>
                  <c:pt idx="4">
                    <c:v>5.8912620806858197E-2</c:v>
                  </c:pt>
                  <c:pt idx="5">
                    <c:v>5.8609447106667101E-2</c:v>
                  </c:pt>
                  <c:pt idx="6">
                    <c:v>5.7049139566528656E-2</c:v>
                  </c:pt>
                  <c:pt idx="7">
                    <c:v>5.7554652843931492E-2</c:v>
                  </c:pt>
                  <c:pt idx="8">
                    <c:v>7.7534101607771314E-2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CO2_production!$AA$116:$AI$116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CO2_production!$AA$114:$AI$114</c:f>
              <c:numCache>
                <c:formatCode>0.0000</c:formatCode>
                <c:ptCount val="9"/>
                <c:pt idx="0">
                  <c:v>0</c:v>
                </c:pt>
                <c:pt idx="1">
                  <c:v>0.13461986308713941</c:v>
                </c:pt>
                <c:pt idx="2">
                  <c:v>0.13165063665934754</c:v>
                </c:pt>
                <c:pt idx="3">
                  <c:v>0.14000184950315289</c:v>
                </c:pt>
                <c:pt idx="4">
                  <c:v>0.20668922547263499</c:v>
                </c:pt>
                <c:pt idx="5">
                  <c:v>0.20589376669009196</c:v>
                </c:pt>
                <c:pt idx="6">
                  <c:v>0.20170298235369485</c:v>
                </c:pt>
                <c:pt idx="7">
                  <c:v>0.20112910953012594</c:v>
                </c:pt>
                <c:pt idx="8">
                  <c:v>0.27545537382340268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1B-4AA9-836D-A2BF4ED3B9A0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CO2_production!$AA$118:$AI$118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4.3514365467969508E-3</c:v>
                  </c:pt>
                  <c:pt idx="2">
                    <c:v>4.6070713703068233E-3</c:v>
                  </c:pt>
                  <c:pt idx="3">
                    <c:v>5.8532555986556345E-3</c:v>
                  </c:pt>
                  <c:pt idx="4">
                    <c:v>8.3214396960002469E-3</c:v>
                  </c:pt>
                  <c:pt idx="5">
                    <c:v>1.2306099359413205E-2</c:v>
                  </c:pt>
                  <c:pt idx="6">
                    <c:v>1.7436372268774869E-2</c:v>
                  </c:pt>
                  <c:pt idx="7">
                    <c:v>1.7338753898534946E-2</c:v>
                  </c:pt>
                  <c:pt idx="8">
                    <c:v>1.6883567705171861E-2</c:v>
                  </c:pt>
                </c:numCache>
              </c:numRef>
            </c:plus>
            <c:minus>
              <c:numRef>
                <c:f>CO2_production!$AA$118:$AI$118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4.3514365467969508E-3</c:v>
                  </c:pt>
                  <c:pt idx="2">
                    <c:v>4.6070713703068233E-3</c:v>
                  </c:pt>
                  <c:pt idx="3">
                    <c:v>5.8532555986556345E-3</c:v>
                  </c:pt>
                  <c:pt idx="4">
                    <c:v>8.3214396960002469E-3</c:v>
                  </c:pt>
                  <c:pt idx="5">
                    <c:v>1.2306099359413205E-2</c:v>
                  </c:pt>
                  <c:pt idx="6">
                    <c:v>1.7436372268774869E-2</c:v>
                  </c:pt>
                  <c:pt idx="7">
                    <c:v>1.7338753898534946E-2</c:v>
                  </c:pt>
                  <c:pt idx="8">
                    <c:v>1.6883567705171861E-2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CO2_production!$AA$119:$AI$119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CO2_production!$AA$117:$AI$117</c:f>
              <c:numCache>
                <c:formatCode>0.0000</c:formatCode>
                <c:ptCount val="9"/>
                <c:pt idx="0">
                  <c:v>0</c:v>
                </c:pt>
                <c:pt idx="1">
                  <c:v>1.8599157360087687E-2</c:v>
                </c:pt>
                <c:pt idx="2">
                  <c:v>1.9034182772595064E-2</c:v>
                </c:pt>
                <c:pt idx="3">
                  <c:v>1.8238397381766695E-2</c:v>
                </c:pt>
                <c:pt idx="4">
                  <c:v>3.0659449952097007E-2</c:v>
                </c:pt>
                <c:pt idx="5">
                  <c:v>3.4439003144650392E-2</c:v>
                </c:pt>
                <c:pt idx="6">
                  <c:v>3.8158828395924847E-2</c:v>
                </c:pt>
                <c:pt idx="7">
                  <c:v>3.8088572682528514E-2</c:v>
                </c:pt>
                <c:pt idx="8">
                  <c:v>3.7760783338646138E-2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1B-4AA9-836D-A2BF4ED3B9A0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CO2_production!$AA$121:$AI$121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3.2783752138312451E-2</c:v>
                  </c:pt>
                  <c:pt idx="2">
                    <c:v>3.2809158093539452E-2</c:v>
                  </c:pt>
                  <c:pt idx="3">
                    <c:v>3.3435457364186412E-2</c:v>
                  </c:pt>
                  <c:pt idx="4">
                    <c:v>4.247182663076108E-2</c:v>
                  </c:pt>
                  <c:pt idx="5">
                    <c:v>4.3095895287166175E-2</c:v>
                  </c:pt>
                  <c:pt idx="6">
                    <c:v>4.3095895287166175E-2</c:v>
                  </c:pt>
                  <c:pt idx="7">
                    <c:v>4.3095895287166175E-2</c:v>
                  </c:pt>
                  <c:pt idx="8">
                    <c:v>4.3095895287166175E-2</c:v>
                  </c:pt>
                </c:numCache>
              </c:numRef>
            </c:plus>
            <c:minus>
              <c:numRef>
                <c:f>CO2_production!$AA$121:$AI$121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3.2783752138312451E-2</c:v>
                  </c:pt>
                  <c:pt idx="2">
                    <c:v>3.2809158093539452E-2</c:v>
                  </c:pt>
                  <c:pt idx="3">
                    <c:v>3.3435457364186412E-2</c:v>
                  </c:pt>
                  <c:pt idx="4">
                    <c:v>4.247182663076108E-2</c:v>
                  </c:pt>
                  <c:pt idx="5">
                    <c:v>4.3095895287166175E-2</c:v>
                  </c:pt>
                  <c:pt idx="6">
                    <c:v>4.3095895287166175E-2</c:v>
                  </c:pt>
                  <c:pt idx="7">
                    <c:v>4.3095895287166175E-2</c:v>
                  </c:pt>
                  <c:pt idx="8">
                    <c:v>4.3095895287166175E-2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CO2_production!$AA$122:$AI$122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CO2_production!$AA$120:$AI$120</c:f>
              <c:numCache>
                <c:formatCode>0.0000</c:formatCode>
                <c:ptCount val="9"/>
                <c:pt idx="0">
                  <c:v>0</c:v>
                </c:pt>
                <c:pt idx="1">
                  <c:v>8.8937485538710379E-2</c:v>
                </c:pt>
                <c:pt idx="2">
                  <c:v>8.8913628521929342E-2</c:v>
                </c:pt>
                <c:pt idx="3">
                  <c:v>8.9671268268461557E-2</c:v>
                </c:pt>
                <c:pt idx="4">
                  <c:v>0.11391135761403594</c:v>
                </c:pt>
                <c:pt idx="5">
                  <c:v>0.11452067212413357</c:v>
                </c:pt>
                <c:pt idx="6">
                  <c:v>0.11452067212413357</c:v>
                </c:pt>
                <c:pt idx="7">
                  <c:v>0.11452067212413357</c:v>
                </c:pt>
                <c:pt idx="8">
                  <c:v>0.11452067212413357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1B-4AA9-836D-A2BF4ED3B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23-4 (46-48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CO2_production!$AA$124:$AI$124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5.2427566240733953E-4</c:v>
                  </c:pt>
                  <c:pt idx="2">
                    <c:v>2.4708203509039698E-3</c:v>
                  </c:pt>
                  <c:pt idx="3">
                    <c:v>2.5295751299308873E-3</c:v>
                  </c:pt>
                  <c:pt idx="4">
                    <c:v>2.7796365738438694E-4</c:v>
                  </c:pt>
                  <c:pt idx="5">
                    <c:v>4.6273207678900179E-3</c:v>
                  </c:pt>
                  <c:pt idx="6">
                    <c:v>2.7796365738438694E-4</c:v>
                  </c:pt>
                  <c:pt idx="7">
                    <c:v>2.7796365738438694E-4</c:v>
                  </c:pt>
                  <c:pt idx="8">
                    <c:v>2.7796365738438694E-4</c:v>
                  </c:pt>
                </c:numCache>
              </c:numRef>
            </c:plus>
            <c:minus>
              <c:numRef>
                <c:f>CO2_production!$AA$124:$AI$124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5.2427566240733953E-4</c:v>
                  </c:pt>
                  <c:pt idx="2">
                    <c:v>2.4708203509039698E-3</c:v>
                  </c:pt>
                  <c:pt idx="3">
                    <c:v>2.5295751299308873E-3</c:v>
                  </c:pt>
                  <c:pt idx="4">
                    <c:v>2.7796365738438694E-4</c:v>
                  </c:pt>
                  <c:pt idx="5">
                    <c:v>4.6273207678900179E-3</c:v>
                  </c:pt>
                  <c:pt idx="6">
                    <c:v>2.7796365738438694E-4</c:v>
                  </c:pt>
                  <c:pt idx="7">
                    <c:v>2.7796365738438694E-4</c:v>
                  </c:pt>
                  <c:pt idx="8">
                    <c:v>2.7796365738438694E-4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CO2_production!$AA$50:$AI$50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CO2_production!$AA$123:$AI$123</c:f>
              <c:numCache>
                <c:formatCode>0.0000</c:formatCode>
                <c:ptCount val="9"/>
                <c:pt idx="0">
                  <c:v>0</c:v>
                </c:pt>
                <c:pt idx="1">
                  <c:v>9.2121930874287643E-3</c:v>
                </c:pt>
                <c:pt idx="2">
                  <c:v>1.1586711678685135E-2</c:v>
                </c:pt>
                <c:pt idx="3">
                  <c:v>1.2112813612255002E-2</c:v>
                </c:pt>
                <c:pt idx="4">
                  <c:v>9.6791308546384652E-3</c:v>
                </c:pt>
                <c:pt idx="5">
                  <c:v>1.2758718719265533E-2</c:v>
                </c:pt>
                <c:pt idx="6">
                  <c:v>9.6791308546384652E-3</c:v>
                </c:pt>
                <c:pt idx="7">
                  <c:v>9.6791308546384652E-3</c:v>
                </c:pt>
                <c:pt idx="8">
                  <c:v>9.6791308546384652E-3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05-4551-99DC-175E2100C60C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CO2_production!$AA$127:$AI$127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9.2754775607473798E-3</c:v>
                  </c:pt>
                  <c:pt idx="2">
                    <c:v>8.513808488607633E-3</c:v>
                  </c:pt>
                  <c:pt idx="3">
                    <c:v>8.9152664609237226E-3</c:v>
                  </c:pt>
                  <c:pt idx="4">
                    <c:v>1.3688923519561224E-2</c:v>
                  </c:pt>
                  <c:pt idx="5">
                    <c:v>1.3954756678147492E-2</c:v>
                  </c:pt>
                  <c:pt idx="6">
                    <c:v>1.3806655306469717E-2</c:v>
                  </c:pt>
                  <c:pt idx="7">
                    <c:v>1.3716160020396249E-2</c:v>
                  </c:pt>
                  <c:pt idx="8">
                    <c:v>1.0632808047145323E-2</c:v>
                  </c:pt>
                </c:numCache>
              </c:numRef>
            </c:plus>
            <c:minus>
              <c:numRef>
                <c:f>CO2_production!$AA$127:$AI$127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9.2754775607473798E-3</c:v>
                  </c:pt>
                  <c:pt idx="2">
                    <c:v>8.513808488607633E-3</c:v>
                  </c:pt>
                  <c:pt idx="3">
                    <c:v>8.9152664609237226E-3</c:v>
                  </c:pt>
                  <c:pt idx="4">
                    <c:v>1.3688923519561224E-2</c:v>
                  </c:pt>
                  <c:pt idx="5">
                    <c:v>1.3954756678147492E-2</c:v>
                  </c:pt>
                  <c:pt idx="6">
                    <c:v>1.3806655306469717E-2</c:v>
                  </c:pt>
                  <c:pt idx="7">
                    <c:v>1.3716160020396249E-2</c:v>
                  </c:pt>
                  <c:pt idx="8">
                    <c:v>1.0632808047145323E-2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CO2_production!$AA$53:$AI$53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CO2_production!$AA$126:$AI$126</c:f>
              <c:numCache>
                <c:formatCode>0.0000</c:formatCode>
                <c:ptCount val="9"/>
                <c:pt idx="0">
                  <c:v>0</c:v>
                </c:pt>
                <c:pt idx="1">
                  <c:v>4.2124885841708752E-2</c:v>
                </c:pt>
                <c:pt idx="2">
                  <c:v>5.0342104927806851E-2</c:v>
                </c:pt>
                <c:pt idx="3">
                  <c:v>5.6626559615673956E-2</c:v>
                </c:pt>
                <c:pt idx="4">
                  <c:v>9.2569646745462295E-2</c:v>
                </c:pt>
                <c:pt idx="5">
                  <c:v>9.7425617683958562E-2</c:v>
                </c:pt>
                <c:pt idx="6">
                  <c:v>9.6521534812689005E-2</c:v>
                </c:pt>
                <c:pt idx="7">
                  <c:v>9.8555466402877337E-2</c:v>
                </c:pt>
                <c:pt idx="8">
                  <c:v>0.1226928406869463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05-4551-99DC-175E2100C60C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CO2_production!$AA$130:$AI$130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1.4223940975789445E-3</c:v>
                  </c:pt>
                  <c:pt idx="2">
                    <c:v>2.048908754970314E-3</c:v>
                  </c:pt>
                  <c:pt idx="3">
                    <c:v>3.3078104989786639E-3</c:v>
                  </c:pt>
                  <c:pt idx="4">
                    <c:v>4.5246772922161666E-3</c:v>
                  </c:pt>
                  <c:pt idx="5">
                    <c:v>4.9490872102507877E-3</c:v>
                  </c:pt>
                  <c:pt idx="6">
                    <c:v>5.8756948485311116E-3</c:v>
                  </c:pt>
                  <c:pt idx="7">
                    <c:v>7.8547018372016365E-3</c:v>
                  </c:pt>
                  <c:pt idx="8">
                    <c:v>1.2954629961044597E-2</c:v>
                  </c:pt>
                </c:numCache>
              </c:numRef>
            </c:plus>
            <c:minus>
              <c:numRef>
                <c:f>CO2_production!$AA$130:$AI$130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1.4223940975789445E-3</c:v>
                  </c:pt>
                  <c:pt idx="2">
                    <c:v>2.048908754970314E-3</c:v>
                  </c:pt>
                  <c:pt idx="3">
                    <c:v>3.3078104989786639E-3</c:v>
                  </c:pt>
                  <c:pt idx="4">
                    <c:v>4.5246772922161666E-3</c:v>
                  </c:pt>
                  <c:pt idx="5">
                    <c:v>4.9490872102507877E-3</c:v>
                  </c:pt>
                  <c:pt idx="6">
                    <c:v>5.8756948485311116E-3</c:v>
                  </c:pt>
                  <c:pt idx="7">
                    <c:v>7.8547018372016365E-3</c:v>
                  </c:pt>
                  <c:pt idx="8">
                    <c:v>1.2954629961044597E-2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CO2_production!$AA$71:$AI$71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CO2_production!$AA$129:$AI$129</c:f>
              <c:numCache>
                <c:formatCode>0.0000</c:formatCode>
                <c:ptCount val="9"/>
                <c:pt idx="0">
                  <c:v>0</c:v>
                </c:pt>
                <c:pt idx="1">
                  <c:v>8.1326835869245384E-2</c:v>
                </c:pt>
                <c:pt idx="2">
                  <c:v>8.1791265709814778E-2</c:v>
                </c:pt>
                <c:pt idx="3">
                  <c:v>8.7825291154379703E-2</c:v>
                </c:pt>
                <c:pt idx="4">
                  <c:v>0.12049127000834654</c:v>
                </c:pt>
                <c:pt idx="5">
                  <c:v>0.12825853227312947</c:v>
                </c:pt>
                <c:pt idx="6">
                  <c:v>0.12690814375489212</c:v>
                </c:pt>
                <c:pt idx="7">
                  <c:v>0.12778025098179738</c:v>
                </c:pt>
                <c:pt idx="8">
                  <c:v>0.14567345808906362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05-4551-99DC-175E2100C60C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CO2_production!$AA$133:$AI$133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3.2972214198906144E-3</c:v>
                  </c:pt>
                  <c:pt idx="2">
                    <c:v>2.11469035437485E-3</c:v>
                  </c:pt>
                  <c:pt idx="3">
                    <c:v>4.630732591671855E-3</c:v>
                  </c:pt>
                  <c:pt idx="4">
                    <c:v>5.2568634788450535E-3</c:v>
                  </c:pt>
                  <c:pt idx="5">
                    <c:v>4.5828832298342188E-3</c:v>
                  </c:pt>
                  <c:pt idx="6">
                    <c:v>5.2568634788450535E-3</c:v>
                  </c:pt>
                  <c:pt idx="7">
                    <c:v>5.2568634788450535E-3</c:v>
                  </c:pt>
                  <c:pt idx="8">
                    <c:v>5.2568634788450535E-3</c:v>
                  </c:pt>
                </c:numCache>
              </c:numRef>
            </c:plus>
            <c:minus>
              <c:numRef>
                <c:f>CO2_production!$AA$133:$AI$133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3.2972214198906144E-3</c:v>
                  </c:pt>
                  <c:pt idx="2">
                    <c:v>2.11469035437485E-3</c:v>
                  </c:pt>
                  <c:pt idx="3">
                    <c:v>4.630732591671855E-3</c:v>
                  </c:pt>
                  <c:pt idx="4">
                    <c:v>5.2568634788450535E-3</c:v>
                  </c:pt>
                  <c:pt idx="5">
                    <c:v>4.5828832298342188E-3</c:v>
                  </c:pt>
                  <c:pt idx="6">
                    <c:v>5.2568634788450535E-3</c:v>
                  </c:pt>
                  <c:pt idx="7">
                    <c:v>5.2568634788450535E-3</c:v>
                  </c:pt>
                  <c:pt idx="8">
                    <c:v>5.2568634788450535E-3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CO2_production!$AA$59:$AI$59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CO2_production!$AA$132:$AI$132</c:f>
              <c:numCache>
                <c:formatCode>0.0000</c:formatCode>
                <c:ptCount val="9"/>
                <c:pt idx="0">
                  <c:v>0</c:v>
                </c:pt>
                <c:pt idx="1">
                  <c:v>3.3074840370134452E-2</c:v>
                </c:pt>
                <c:pt idx="2">
                  <c:v>3.420416341204726E-2</c:v>
                </c:pt>
                <c:pt idx="3">
                  <c:v>3.706728430182351E-2</c:v>
                </c:pt>
                <c:pt idx="4">
                  <c:v>6.2370732284087606E-2</c:v>
                </c:pt>
                <c:pt idx="5">
                  <c:v>7.2818565311876429E-2</c:v>
                </c:pt>
                <c:pt idx="6">
                  <c:v>6.2370732284087606E-2</c:v>
                </c:pt>
                <c:pt idx="7">
                  <c:v>6.2370732284087606E-2</c:v>
                </c:pt>
                <c:pt idx="8">
                  <c:v>6.2370732284087606E-2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05-4551-99DC-175E2100C60C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CO2_production!$AA$136:$AI$136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2.1172541375751714E-2</c:v>
                  </c:pt>
                  <c:pt idx="2">
                    <c:v>2.1681337467458386E-2</c:v>
                  </c:pt>
                  <c:pt idx="3">
                    <c:v>2.0364877198603009E-2</c:v>
                  </c:pt>
                  <c:pt idx="4">
                    <c:v>3.1141534210683188E-2</c:v>
                  </c:pt>
                  <c:pt idx="5">
                    <c:v>3.8252231379699159E-2</c:v>
                  </c:pt>
                  <c:pt idx="6">
                    <c:v>3.1141534210683188E-2</c:v>
                  </c:pt>
                  <c:pt idx="7">
                    <c:v>3.1141534210683188E-2</c:v>
                  </c:pt>
                  <c:pt idx="8">
                    <c:v>3.1141534210683188E-2</c:v>
                  </c:pt>
                </c:numCache>
              </c:numRef>
            </c:plus>
            <c:minus>
              <c:numRef>
                <c:f>CO2_production!$AA$136:$AI$136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2.1172541375751714E-2</c:v>
                  </c:pt>
                  <c:pt idx="2">
                    <c:v>2.1681337467458386E-2</c:v>
                  </c:pt>
                  <c:pt idx="3">
                    <c:v>2.0364877198603009E-2</c:v>
                  </c:pt>
                  <c:pt idx="4">
                    <c:v>3.1141534210683188E-2</c:v>
                  </c:pt>
                  <c:pt idx="5">
                    <c:v>3.8252231379699159E-2</c:v>
                  </c:pt>
                  <c:pt idx="6">
                    <c:v>3.1141534210683188E-2</c:v>
                  </c:pt>
                  <c:pt idx="7">
                    <c:v>3.1141534210683188E-2</c:v>
                  </c:pt>
                  <c:pt idx="8">
                    <c:v>3.1141534210683188E-2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CO2_production!$AA$62:$AI$62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CO2_production!$AA$135:$AI$135</c:f>
              <c:numCache>
                <c:formatCode>0.0000</c:formatCode>
                <c:ptCount val="9"/>
                <c:pt idx="0">
                  <c:v>0</c:v>
                </c:pt>
                <c:pt idx="1">
                  <c:v>4.6158272103946831E-2</c:v>
                </c:pt>
                <c:pt idx="2">
                  <c:v>4.6808007194170942E-2</c:v>
                </c:pt>
                <c:pt idx="3">
                  <c:v>4.8648749687384384E-2</c:v>
                </c:pt>
                <c:pt idx="4">
                  <c:v>7.3620128003394028E-2</c:v>
                </c:pt>
                <c:pt idx="5">
                  <c:v>8.0598828631208305E-2</c:v>
                </c:pt>
                <c:pt idx="6">
                  <c:v>7.3620128003394028E-2</c:v>
                </c:pt>
                <c:pt idx="7">
                  <c:v>7.3620128003394028E-2</c:v>
                </c:pt>
                <c:pt idx="8">
                  <c:v>7.3620128003394028E-2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C05-4551-99DC-175E2100C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23-5 (53-55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CO2_production!$AA$139:$AI$139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7.777344774029628E-3</c:v>
                  </c:pt>
                  <c:pt idx="2">
                    <c:v>2.2106365778978977E-3</c:v>
                  </c:pt>
                  <c:pt idx="3">
                    <c:v>4.2819511693373176E-3</c:v>
                  </c:pt>
                  <c:pt idx="4">
                    <c:v>1.3332114088089417E-3</c:v>
                  </c:pt>
                  <c:pt idx="5">
                    <c:v>1.4425695598763949E-3</c:v>
                  </c:pt>
                  <c:pt idx="6">
                    <c:v>1.4425695598763949E-3</c:v>
                  </c:pt>
                  <c:pt idx="7">
                    <c:v>1.4425695598763949E-3</c:v>
                  </c:pt>
                  <c:pt idx="8">
                    <c:v>1.4425695598763949E-3</c:v>
                  </c:pt>
                </c:numCache>
              </c:numRef>
            </c:plus>
            <c:minus>
              <c:numRef>
                <c:f>CO2_production!$AA$139:$AI$139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7.777344774029628E-3</c:v>
                  </c:pt>
                  <c:pt idx="2">
                    <c:v>2.2106365778978977E-3</c:v>
                  </c:pt>
                  <c:pt idx="3">
                    <c:v>4.2819511693373176E-3</c:v>
                  </c:pt>
                  <c:pt idx="4">
                    <c:v>1.3332114088089417E-3</c:v>
                  </c:pt>
                  <c:pt idx="5">
                    <c:v>1.4425695598763949E-3</c:v>
                  </c:pt>
                  <c:pt idx="6">
                    <c:v>1.4425695598763949E-3</c:v>
                  </c:pt>
                  <c:pt idx="7">
                    <c:v>1.4425695598763949E-3</c:v>
                  </c:pt>
                  <c:pt idx="8">
                    <c:v>1.4425695598763949E-3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CO2_production!$AA$65:$AI$65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CO2_production!$AA$138:$AI$138</c:f>
              <c:numCache>
                <c:formatCode>0.0000</c:formatCode>
                <c:ptCount val="9"/>
                <c:pt idx="0">
                  <c:v>0</c:v>
                </c:pt>
                <c:pt idx="1">
                  <c:v>1.638071675697066E-2</c:v>
                </c:pt>
                <c:pt idx="2">
                  <c:v>2.4302301847462165E-2</c:v>
                </c:pt>
                <c:pt idx="3">
                  <c:v>2.6501481068517352E-2</c:v>
                </c:pt>
                <c:pt idx="4">
                  <c:v>1.0696220788735014E-2</c:v>
                </c:pt>
                <c:pt idx="5">
                  <c:v>1.1965037087358099E-2</c:v>
                </c:pt>
                <c:pt idx="6">
                  <c:v>1.1965037087358099E-2</c:v>
                </c:pt>
                <c:pt idx="7">
                  <c:v>1.1965037087358099E-2</c:v>
                </c:pt>
                <c:pt idx="8">
                  <c:v>1.1965037087358099E-2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9B-476D-BC06-54B30A182A9D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CO2_production!$AA$142:$AI$142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1.1955305927160633E-3</c:v>
                  </c:pt>
                  <c:pt idx="2">
                    <c:v>1.5505371245157307E-3</c:v>
                  </c:pt>
                  <c:pt idx="3">
                    <c:v>9.3006743033471298E-4</c:v>
                  </c:pt>
                  <c:pt idx="4">
                    <c:v>9.6089858212173294E-4</c:v>
                  </c:pt>
                  <c:pt idx="5">
                    <c:v>1.0318236976812293E-3</c:v>
                  </c:pt>
                  <c:pt idx="6">
                    <c:v>1.1196045451996443E-3</c:v>
                  </c:pt>
                  <c:pt idx="7">
                    <c:v>4.3422273030243073E-4</c:v>
                  </c:pt>
                  <c:pt idx="8">
                    <c:v>1.4474021756088373E-3</c:v>
                  </c:pt>
                </c:numCache>
              </c:numRef>
            </c:plus>
            <c:minus>
              <c:numRef>
                <c:f>CO2_production!$AA$142:$AI$142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1.1955305927160633E-3</c:v>
                  </c:pt>
                  <c:pt idx="2">
                    <c:v>1.5505371245157307E-3</c:v>
                  </c:pt>
                  <c:pt idx="3">
                    <c:v>9.3006743033471298E-4</c:v>
                  </c:pt>
                  <c:pt idx="4">
                    <c:v>9.6089858212173294E-4</c:v>
                  </c:pt>
                  <c:pt idx="5">
                    <c:v>1.0318236976812293E-3</c:v>
                  </c:pt>
                  <c:pt idx="6">
                    <c:v>1.1196045451996443E-3</c:v>
                  </c:pt>
                  <c:pt idx="7">
                    <c:v>4.3422273030243073E-4</c:v>
                  </c:pt>
                  <c:pt idx="8">
                    <c:v>1.4474021756088373E-3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CO2_production!$AA$143:$AI$143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CO2_production!$AA$141:$AI$141</c:f>
              <c:numCache>
                <c:formatCode>0.0000</c:formatCode>
                <c:ptCount val="9"/>
                <c:pt idx="0">
                  <c:v>0</c:v>
                </c:pt>
                <c:pt idx="1">
                  <c:v>8.027688838914733E-2</c:v>
                </c:pt>
                <c:pt idx="2">
                  <c:v>8.6647261147481211E-2</c:v>
                </c:pt>
                <c:pt idx="3">
                  <c:v>9.5171786262128077E-2</c:v>
                </c:pt>
                <c:pt idx="4">
                  <c:v>0.15445231085403099</c:v>
                </c:pt>
                <c:pt idx="5">
                  <c:v>0.15918013417968854</c:v>
                </c:pt>
                <c:pt idx="6">
                  <c:v>0.15770528039444234</c:v>
                </c:pt>
                <c:pt idx="7">
                  <c:v>0.1602571395109133</c:v>
                </c:pt>
                <c:pt idx="8">
                  <c:v>0.19017108586428502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9B-476D-BC06-54B30A182A9D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CO2_production!$AA$145:$AI$145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4.1441773859684231E-4</c:v>
                  </c:pt>
                  <c:pt idx="2">
                    <c:v>1.3543645359518307E-2</c:v>
                  </c:pt>
                  <c:pt idx="3">
                    <c:v>4.7874452021811508E-4</c:v>
                  </c:pt>
                  <c:pt idx="4">
                    <c:v>4.7874452021811508E-4</c:v>
                  </c:pt>
                  <c:pt idx="5">
                    <c:v>5.8317459401323074E-4</c:v>
                  </c:pt>
                  <c:pt idx="6">
                    <c:v>7.9254709450685818E-4</c:v>
                  </c:pt>
                  <c:pt idx="7">
                    <c:v>1.0589635662154101E-3</c:v>
                  </c:pt>
                  <c:pt idx="8">
                    <c:v>7.9334163626749148E-3</c:v>
                  </c:pt>
                </c:numCache>
              </c:numRef>
            </c:plus>
            <c:minus>
              <c:numRef>
                <c:f>CO2_production!$AA$145:$AI$145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4.1441773859684231E-4</c:v>
                  </c:pt>
                  <c:pt idx="2">
                    <c:v>1.3543645359518307E-2</c:v>
                  </c:pt>
                  <c:pt idx="3">
                    <c:v>4.7874452021811508E-4</c:v>
                  </c:pt>
                  <c:pt idx="4">
                    <c:v>4.7874452021811508E-4</c:v>
                  </c:pt>
                  <c:pt idx="5">
                    <c:v>5.8317459401323074E-4</c:v>
                  </c:pt>
                  <c:pt idx="6">
                    <c:v>7.9254709450685818E-4</c:v>
                  </c:pt>
                  <c:pt idx="7">
                    <c:v>1.0589635662154101E-3</c:v>
                  </c:pt>
                  <c:pt idx="8">
                    <c:v>7.9334163626749148E-3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CO2_production!$AA$146:$AI$146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CO2_production!$AA$144:$AI$144</c:f>
              <c:numCache>
                <c:formatCode>0.0000</c:formatCode>
                <c:ptCount val="9"/>
                <c:pt idx="0">
                  <c:v>0</c:v>
                </c:pt>
                <c:pt idx="1">
                  <c:v>2.8619121760799799E-2</c:v>
                </c:pt>
                <c:pt idx="2">
                  <c:v>1.9112879165535421E-2</c:v>
                </c:pt>
                <c:pt idx="3">
                  <c:v>3.0528479560816901E-2</c:v>
                </c:pt>
                <c:pt idx="4">
                  <c:v>3.0528479560816901E-2</c:v>
                </c:pt>
                <c:pt idx="5">
                  <c:v>4.7939532704420258E-2</c:v>
                </c:pt>
                <c:pt idx="6">
                  <c:v>4.6845867164718134E-2</c:v>
                </c:pt>
                <c:pt idx="7">
                  <c:v>4.680902374630911E-2</c:v>
                </c:pt>
                <c:pt idx="8">
                  <c:v>5.8785110781082638E-2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9B-476D-BC06-54B30A182A9D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CO2_production!$AA$148:$AI$148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6.7419523993687428E-3</c:v>
                  </c:pt>
                  <c:pt idx="2">
                    <c:v>6.6345649952625849E-3</c:v>
                  </c:pt>
                  <c:pt idx="3">
                    <c:v>1.4334965153682308E-3</c:v>
                  </c:pt>
                  <c:pt idx="4">
                    <c:v>8.8087719010102108E-3</c:v>
                  </c:pt>
                  <c:pt idx="5">
                    <c:v>7.0854397045477732E-3</c:v>
                  </c:pt>
                  <c:pt idx="6">
                    <c:v>7.0854397045477732E-3</c:v>
                  </c:pt>
                  <c:pt idx="7">
                    <c:v>7.0854397045477732E-3</c:v>
                  </c:pt>
                  <c:pt idx="8">
                    <c:v>7.0854397045477732E-3</c:v>
                  </c:pt>
                </c:numCache>
              </c:numRef>
            </c:plus>
            <c:minus>
              <c:numRef>
                <c:f>CO2_production!$AA$148:$AI$148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6.7419523993687428E-3</c:v>
                  </c:pt>
                  <c:pt idx="2">
                    <c:v>6.6345649952625849E-3</c:v>
                  </c:pt>
                  <c:pt idx="3">
                    <c:v>1.4334965153682308E-3</c:v>
                  </c:pt>
                  <c:pt idx="4">
                    <c:v>8.8087719010102108E-3</c:v>
                  </c:pt>
                  <c:pt idx="5">
                    <c:v>7.0854397045477732E-3</c:v>
                  </c:pt>
                  <c:pt idx="6">
                    <c:v>7.0854397045477732E-3</c:v>
                  </c:pt>
                  <c:pt idx="7">
                    <c:v>7.0854397045477732E-3</c:v>
                  </c:pt>
                  <c:pt idx="8">
                    <c:v>7.0854397045477732E-3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CO2_production!$AA$149:$AI$149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CO2_production!$AA$147:$AI$147</c:f>
              <c:numCache>
                <c:formatCode>0.0000</c:formatCode>
                <c:ptCount val="9"/>
                <c:pt idx="0">
                  <c:v>0</c:v>
                </c:pt>
                <c:pt idx="1">
                  <c:v>1.6797871479233169E-2</c:v>
                </c:pt>
                <c:pt idx="2">
                  <c:v>1.7900731009054809E-2</c:v>
                </c:pt>
                <c:pt idx="3">
                  <c:v>1.4934022482141991E-2</c:v>
                </c:pt>
                <c:pt idx="4">
                  <c:v>1.5384787230889067E-2</c:v>
                </c:pt>
                <c:pt idx="5">
                  <c:v>1.727817149719554E-2</c:v>
                </c:pt>
                <c:pt idx="6">
                  <c:v>1.727817149719554E-2</c:v>
                </c:pt>
                <c:pt idx="7">
                  <c:v>1.727817149719554E-2</c:v>
                </c:pt>
                <c:pt idx="8">
                  <c:v>1.727817149719554E-2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9B-476D-BC06-54B30A182A9D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CO2_production!$AA$151:$AI$151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4.735354347295607E-3</c:v>
                  </c:pt>
                  <c:pt idx="2">
                    <c:v>4.9293164349612836E-3</c:v>
                  </c:pt>
                  <c:pt idx="3">
                    <c:v>4.7114179854859245E-3</c:v>
                  </c:pt>
                  <c:pt idx="4">
                    <c:v>7.4758343002520253E-3</c:v>
                  </c:pt>
                  <c:pt idx="5">
                    <c:v>8.35533430747183E-3</c:v>
                  </c:pt>
                  <c:pt idx="6">
                    <c:v>9.5038155477206714E-3</c:v>
                  </c:pt>
                  <c:pt idx="7">
                    <c:v>4.2423811958746853E-3</c:v>
                  </c:pt>
                  <c:pt idx="8">
                    <c:v>4.0925740677616382E-3</c:v>
                  </c:pt>
                </c:numCache>
              </c:numRef>
            </c:plus>
            <c:minus>
              <c:numRef>
                <c:f>CO2_production!$AA$151:$AI$151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4.735354347295607E-3</c:v>
                  </c:pt>
                  <c:pt idx="2">
                    <c:v>4.9293164349612836E-3</c:v>
                  </c:pt>
                  <c:pt idx="3">
                    <c:v>4.7114179854859245E-3</c:v>
                  </c:pt>
                  <c:pt idx="4">
                    <c:v>7.4758343002520253E-3</c:v>
                  </c:pt>
                  <c:pt idx="5">
                    <c:v>8.35533430747183E-3</c:v>
                  </c:pt>
                  <c:pt idx="6">
                    <c:v>9.5038155477206714E-3</c:v>
                  </c:pt>
                  <c:pt idx="7">
                    <c:v>4.2423811958746853E-3</c:v>
                  </c:pt>
                  <c:pt idx="8">
                    <c:v>4.0925740677616382E-3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CO2_production!$AA$152:$AI$152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CO2_production!$AA$150:$AI$150</c:f>
              <c:numCache>
                <c:formatCode>0.0000</c:formatCode>
                <c:ptCount val="9"/>
                <c:pt idx="0">
                  <c:v>0</c:v>
                </c:pt>
                <c:pt idx="1">
                  <c:v>6.4733035328497099E-2</c:v>
                </c:pt>
                <c:pt idx="2">
                  <c:v>6.6389863230764054E-2</c:v>
                </c:pt>
                <c:pt idx="3">
                  <c:v>6.6881102496601105E-2</c:v>
                </c:pt>
                <c:pt idx="4">
                  <c:v>9.6507523566296563E-2</c:v>
                </c:pt>
                <c:pt idx="5">
                  <c:v>0.11036743559208206</c:v>
                </c:pt>
                <c:pt idx="6">
                  <c:v>0.11021303857329397</c:v>
                </c:pt>
                <c:pt idx="7">
                  <c:v>0.11594371439540019</c:v>
                </c:pt>
                <c:pt idx="8">
                  <c:v>0.11497777339448635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9B-476D-BC06-54B30A182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22-2 (20.5-22.5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'CO2'!$M$20:$T$20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'CO2'!$M$18:$T$18</c:f>
              <c:numCache>
                <c:formatCode>General</c:formatCode>
                <c:ptCount val="8"/>
                <c:pt idx="0">
                  <c:v>3.0980839639176552E-2</c:v>
                </c:pt>
                <c:pt idx="1">
                  <c:v>3.7357903227133345E-2</c:v>
                </c:pt>
                <c:pt idx="2">
                  <c:v>4.0254321573796804E-2</c:v>
                </c:pt>
                <c:pt idx="3">
                  <c:v>2.0983246360493386E-2</c:v>
                </c:pt>
                <c:pt idx="4">
                  <c:v>2.2550177476871002E-2</c:v>
                </c:pt>
                <c:pt idx="5">
                  <c:v>2.0047550075397876E-2</c:v>
                </c:pt>
                <c:pt idx="6">
                  <c:v>1.9990268809639312E-2</c:v>
                </c:pt>
                <c:pt idx="7">
                  <c:v>1.9199039430945333E-2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'CO2'!$M$23:$T$23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'CO2'!$M$21:$T$21</c:f>
              <c:numCache>
                <c:formatCode>General</c:formatCode>
                <c:ptCount val="8"/>
                <c:pt idx="0">
                  <c:v>4.432727921432697E-2</c:v>
                </c:pt>
                <c:pt idx="1">
                  <c:v>9.7717218382120538E-2</c:v>
                </c:pt>
                <c:pt idx="2">
                  <c:v>9.8924026412276628E-2</c:v>
                </c:pt>
                <c:pt idx="3">
                  <c:v>5.2649798970761552E-2</c:v>
                </c:pt>
                <c:pt idx="4">
                  <c:v>6.0980770696515273E-2</c:v>
                </c:pt>
                <c:pt idx="5">
                  <c:v>5.9490835438798045E-2</c:v>
                </c:pt>
                <c:pt idx="6">
                  <c:v>6.7743651388916817E-2</c:v>
                </c:pt>
                <c:pt idx="7">
                  <c:v>2.4351633497679437E-2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'CO2'!$M$26:$T$26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'CO2'!$M$24:$T$24</c:f>
              <c:numCache>
                <c:formatCode>General</c:formatCode>
                <c:ptCount val="8"/>
                <c:pt idx="0">
                  <c:v>5.749131491599923E-2</c:v>
                </c:pt>
                <c:pt idx="1">
                  <c:v>6.6923812406110464E-2</c:v>
                </c:pt>
                <c:pt idx="2">
                  <c:v>0.10356469670540215</c:v>
                </c:pt>
                <c:pt idx="3">
                  <c:v>4.4283144215792346E-2</c:v>
                </c:pt>
                <c:pt idx="4">
                  <c:v>3.7323611573063215E-2</c:v>
                </c:pt>
                <c:pt idx="5">
                  <c:v>3.7993662457921219E-2</c:v>
                </c:pt>
                <c:pt idx="6">
                  <c:v>3.7282742365254577E-2</c:v>
                </c:pt>
                <c:pt idx="7">
                  <c:v>1.1540110843449811E-2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'CO2'!$M$29:$T$29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'CO2'!$M$27:$T$27</c:f>
              <c:numCache>
                <c:formatCode>General</c:formatCode>
                <c:ptCount val="8"/>
                <c:pt idx="0">
                  <c:v>2.2519493699025634E-2</c:v>
                </c:pt>
                <c:pt idx="1">
                  <c:v>2.4238799154449837E-2</c:v>
                </c:pt>
                <c:pt idx="2">
                  <c:v>2.6255606087664595E-2</c:v>
                </c:pt>
                <c:pt idx="3">
                  <c:v>1.6614832051073999E-2</c:v>
                </c:pt>
                <c:pt idx="4">
                  <c:v>1.8628275186047601E-2</c:v>
                </c:pt>
                <c:pt idx="5">
                  <c:v>4.0241894020710796E-3</c:v>
                </c:pt>
                <c:pt idx="6">
                  <c:v>3.7304600979727516E-3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'CO2'!$M$32:$T$32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'CO2'!$M$30:$T$30</c:f>
              <c:numCache>
                <c:formatCode>General</c:formatCode>
                <c:ptCount val="8"/>
                <c:pt idx="0">
                  <c:v>2.4897911285688915E-2</c:v>
                </c:pt>
                <c:pt idx="1">
                  <c:v>2.4685808383932663E-2</c:v>
                </c:pt>
                <c:pt idx="2">
                  <c:v>2.4579300944295241E-2</c:v>
                </c:pt>
                <c:pt idx="3">
                  <c:v>1.4165828005407168E-2</c:v>
                </c:pt>
                <c:pt idx="4">
                  <c:v>1.2791580890617838E-2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3AF-443D-8670-C89F5EA2E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MQ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CO2_production!$AA$154:$AI$154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3.0317110513864943E-3</c:v>
                  </c:pt>
                  <c:pt idx="6">
                    <c:v>3.0317110513864943E-3</c:v>
                  </c:pt>
                  <c:pt idx="7">
                    <c:v>3.0317110513864943E-3</c:v>
                  </c:pt>
                  <c:pt idx="8">
                    <c:v>3.0317110513864943E-3</c:v>
                  </c:pt>
                </c:numCache>
              </c:numRef>
            </c:plus>
            <c:minus>
              <c:numRef>
                <c:f>CO2_production!$AA$154:$AI$154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3.0317110513864943E-3</c:v>
                  </c:pt>
                  <c:pt idx="6">
                    <c:v>3.0317110513864943E-3</c:v>
                  </c:pt>
                  <c:pt idx="7">
                    <c:v>3.0317110513864943E-3</c:v>
                  </c:pt>
                  <c:pt idx="8">
                    <c:v>3.0317110513864943E-3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CO2_production!$AA$155:$AI$155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CO2_production!$AA$153:$AI$153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2.1437434430335882E-3</c:v>
                </c:pt>
                <c:pt idx="6">
                  <c:v>2.1437434430335882E-3</c:v>
                </c:pt>
                <c:pt idx="7">
                  <c:v>2.1437434430335882E-3</c:v>
                </c:pt>
                <c:pt idx="8">
                  <c:v>2.1437434430335882E-3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05-408C-A764-2A14090501DA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CO2_production!$AB$157:$AI$157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CO2_production!$AA$158:$AI$158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CO2_production!$AA$156:$AI$156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5.2625560991065743E-3</c:v>
                </c:pt>
                <c:pt idx="3">
                  <c:v>1.2497644040613022E-2</c:v>
                </c:pt>
                <c:pt idx="4">
                  <c:v>2.4175749870351815E-2</c:v>
                </c:pt>
                <c:pt idx="5">
                  <c:v>2.5808807689266671E-2</c:v>
                </c:pt>
                <c:pt idx="6">
                  <c:v>3.0027394353336779E-2</c:v>
                </c:pt>
                <c:pt idx="7">
                  <c:v>3.0027394353336779E-2</c:v>
                </c:pt>
                <c:pt idx="8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05-408C-A764-2A14090501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22-1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CO2_production!$AA$7:$AI$7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6.6866641367576514E-4</c:v>
                  </c:pt>
                  <c:pt idx="3">
                    <c:v>1.1061032911297579E-3</c:v>
                  </c:pt>
                  <c:pt idx="4">
                    <c:v>3.4869356644599324E-3</c:v>
                  </c:pt>
                  <c:pt idx="5">
                    <c:v>4.1212989828094699E-3</c:v>
                  </c:pt>
                  <c:pt idx="6">
                    <c:v>4.2853862707880773E-3</c:v>
                  </c:pt>
                  <c:pt idx="7">
                    <c:v>4.6779194391189365E-3</c:v>
                  </c:pt>
                  <c:pt idx="8">
                    <c:v>6.1916553123839754E-3</c:v>
                  </c:pt>
                </c:numCache>
              </c:numRef>
            </c:plus>
            <c:minus>
              <c:numRef>
                <c:f>CO2_production!$AA$7:$AI$7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6.6866641367576514E-4</c:v>
                  </c:pt>
                  <c:pt idx="3">
                    <c:v>1.1061032911297579E-3</c:v>
                  </c:pt>
                  <c:pt idx="4">
                    <c:v>3.4869356644599324E-3</c:v>
                  </c:pt>
                  <c:pt idx="5">
                    <c:v>4.1212989828094699E-3</c:v>
                  </c:pt>
                  <c:pt idx="6">
                    <c:v>4.2853862707880773E-3</c:v>
                  </c:pt>
                  <c:pt idx="7">
                    <c:v>4.6779194391189365E-3</c:v>
                  </c:pt>
                  <c:pt idx="8">
                    <c:v>6.1916553123839754E-3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CO2_production!$AA$8:$AI$8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CO2_production!$AA$6:$AI$6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3.0955601375938946E-2</c:v>
                </c:pt>
                <c:pt idx="3">
                  <c:v>4.0244848443033755E-2</c:v>
                </c:pt>
                <c:pt idx="4">
                  <c:v>6.2145862879810713E-2</c:v>
                </c:pt>
                <c:pt idx="5">
                  <c:v>7.0104620143399701E-2</c:v>
                </c:pt>
                <c:pt idx="6">
                  <c:v>7.0866588579351117E-2</c:v>
                </c:pt>
                <c:pt idx="7">
                  <c:v>7.4279393611943204E-2</c:v>
                </c:pt>
                <c:pt idx="8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0B-434E-9138-F63394CB88F2}"/>
            </c:ext>
          </c:extLst>
        </c:ser>
        <c:ser>
          <c:idx val="2"/>
          <c:order val="1"/>
          <c:tx>
            <c:v>22-2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CO2_production!$AA$22:$AI$22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5.3743742130177739E-3</c:v>
                  </c:pt>
                  <c:pt idx="2">
                    <c:v>8.3480229899958926E-3</c:v>
                  </c:pt>
                  <c:pt idx="3">
                    <c:v>6.0747267736517884E-3</c:v>
                  </c:pt>
                  <c:pt idx="4">
                    <c:v>1.7590337827258905E-2</c:v>
                  </c:pt>
                  <c:pt idx="5">
                    <c:v>1.6577701884900854E-2</c:v>
                  </c:pt>
                  <c:pt idx="6">
                    <c:v>1.7507305998283127E-2</c:v>
                  </c:pt>
                  <c:pt idx="7">
                    <c:v>1.6845519773757096E-2</c:v>
                  </c:pt>
                  <c:pt idx="8">
                    <c:v>2.1519693164268522E-2</c:v>
                  </c:pt>
                </c:numCache>
              </c:numRef>
            </c:plus>
            <c:minus>
              <c:numRef>
                <c:f>CO2_production!$AA$22:$AI$22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5.3743742130177739E-3</c:v>
                  </c:pt>
                  <c:pt idx="2">
                    <c:v>8.3480229899958926E-3</c:v>
                  </c:pt>
                  <c:pt idx="3">
                    <c:v>6.0747267736517884E-3</c:v>
                  </c:pt>
                  <c:pt idx="4">
                    <c:v>1.7590337827258905E-2</c:v>
                  </c:pt>
                  <c:pt idx="5">
                    <c:v>1.6577701884900854E-2</c:v>
                  </c:pt>
                  <c:pt idx="6">
                    <c:v>1.7507305998283127E-2</c:v>
                  </c:pt>
                  <c:pt idx="7">
                    <c:v>1.6845519773757096E-2</c:v>
                  </c:pt>
                  <c:pt idx="8">
                    <c:v>2.1519693164268522E-2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CO2_production!$AA$23:$AI$23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CO2_production!$AA$21:$AI$21</c:f>
              <c:numCache>
                <c:formatCode>0.0000</c:formatCode>
                <c:ptCount val="9"/>
                <c:pt idx="0">
                  <c:v>0</c:v>
                </c:pt>
                <c:pt idx="1">
                  <c:v>4.432727921432697E-2</c:v>
                </c:pt>
                <c:pt idx="2">
                  <c:v>9.7717218382120538E-2</c:v>
                </c:pt>
                <c:pt idx="3">
                  <c:v>0.10851975996818741</c:v>
                </c:pt>
                <c:pt idx="4">
                  <c:v>0.16614933356215081</c:v>
                </c:pt>
                <c:pt idx="5">
                  <c:v>0.16950053066470269</c:v>
                </c:pt>
                <c:pt idx="6">
                  <c:v>0.17294511749055896</c:v>
                </c:pt>
                <c:pt idx="7">
                  <c:v>0.17626341135710422</c:v>
                </c:pt>
                <c:pt idx="8">
                  <c:v>0.207963647211586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0B-434E-9138-F63394CB88F2}"/>
            </c:ext>
          </c:extLst>
        </c:ser>
        <c:ser>
          <c:idx val="3"/>
          <c:order val="2"/>
          <c:tx>
            <c:v>22-3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CO2_production!$AA$37:$AI$37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4.4861751514060287E-4</c:v>
                  </c:pt>
                  <c:pt idx="2">
                    <c:v>1.0160184589238471E-3</c:v>
                  </c:pt>
                  <c:pt idx="3">
                    <c:v>1.3090951881216321E-3</c:v>
                  </c:pt>
                  <c:pt idx="4">
                    <c:v>4.4229065115524522E-3</c:v>
                  </c:pt>
                  <c:pt idx="5">
                    <c:v>3.7123587017403826E-3</c:v>
                  </c:pt>
                  <c:pt idx="6">
                    <c:v>3.953426559389476E-3</c:v>
                  </c:pt>
                  <c:pt idx="7">
                    <c:v>8.1186206731228977E-3</c:v>
                  </c:pt>
                  <c:pt idx="8">
                    <c:v>7.2688570021440992E-3</c:v>
                  </c:pt>
                </c:numCache>
              </c:numRef>
            </c:plus>
            <c:minus>
              <c:numRef>
                <c:f>CO2_production!$AA$37:$AI$37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4.4861751514060287E-4</c:v>
                  </c:pt>
                  <c:pt idx="2">
                    <c:v>1.0160184589238471E-3</c:v>
                  </c:pt>
                  <c:pt idx="3">
                    <c:v>1.3090951881216321E-3</c:v>
                  </c:pt>
                  <c:pt idx="4">
                    <c:v>4.4229065115524522E-3</c:v>
                  </c:pt>
                  <c:pt idx="5">
                    <c:v>3.7123587017403826E-3</c:v>
                  </c:pt>
                  <c:pt idx="6">
                    <c:v>3.953426559389476E-3</c:v>
                  </c:pt>
                  <c:pt idx="7">
                    <c:v>8.1186206731228977E-3</c:v>
                  </c:pt>
                  <c:pt idx="8">
                    <c:v>7.2688570021440992E-3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CO2_production!$AA$38:$AI$38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CO2_production!$AA$36:$AI$36</c:f>
              <c:numCache>
                <c:formatCode>0.0000</c:formatCode>
                <c:ptCount val="9"/>
                <c:pt idx="0">
                  <c:v>0</c:v>
                </c:pt>
                <c:pt idx="1">
                  <c:v>1.2449458340745692E-2</c:v>
                </c:pt>
                <c:pt idx="2">
                  <c:v>2.2855033412397658E-2</c:v>
                </c:pt>
                <c:pt idx="3">
                  <c:v>3.1382647724360217E-2</c:v>
                </c:pt>
                <c:pt idx="4">
                  <c:v>5.7685021275419059E-2</c:v>
                </c:pt>
                <c:pt idx="5">
                  <c:v>6.3291016811465831E-2</c:v>
                </c:pt>
                <c:pt idx="6">
                  <c:v>6.5503557934112971E-2</c:v>
                </c:pt>
                <c:pt idx="7">
                  <c:v>6.9448608029658687E-2</c:v>
                </c:pt>
                <c:pt idx="8">
                  <c:v>9.0810762775544895E-2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0B-434E-9138-F63394CB88F2}"/>
            </c:ext>
          </c:extLst>
        </c:ser>
        <c:ser>
          <c:idx val="4"/>
          <c:order val="3"/>
          <c:tx>
            <c:v>22-4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CO2_production!$AA$52:$AI$52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4.1976298479083568E-3</c:v>
                  </c:pt>
                  <c:pt idx="2">
                    <c:v>2.8856992556181554E-3</c:v>
                  </c:pt>
                  <c:pt idx="3">
                    <c:v>3.1599784766028799E-3</c:v>
                  </c:pt>
                  <c:pt idx="4">
                    <c:v>2.2604837960721875E-3</c:v>
                  </c:pt>
                  <c:pt idx="5">
                    <c:v>3.1712752884630164E-3</c:v>
                  </c:pt>
                  <c:pt idx="6">
                    <c:v>2.9354815936203614E-3</c:v>
                  </c:pt>
                  <c:pt idx="7">
                    <c:v>3.5587077858709472E-3</c:v>
                  </c:pt>
                  <c:pt idx="8">
                    <c:v>4.0940856849202472E-3</c:v>
                  </c:pt>
                </c:numCache>
              </c:numRef>
            </c:plus>
            <c:minus>
              <c:numRef>
                <c:f>CO2_production!$AA$52:$AI$52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4.1976298479083568E-3</c:v>
                  </c:pt>
                  <c:pt idx="2">
                    <c:v>2.8856992556181554E-3</c:v>
                  </c:pt>
                  <c:pt idx="3">
                    <c:v>3.1599784766028799E-3</c:v>
                  </c:pt>
                  <c:pt idx="4">
                    <c:v>2.2604837960721875E-3</c:v>
                  </c:pt>
                  <c:pt idx="5">
                    <c:v>3.1712752884630164E-3</c:v>
                  </c:pt>
                  <c:pt idx="6">
                    <c:v>2.9354815936203614E-3</c:v>
                  </c:pt>
                  <c:pt idx="7">
                    <c:v>3.5587077858709472E-3</c:v>
                  </c:pt>
                  <c:pt idx="8">
                    <c:v>4.0940856849202472E-3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CO2_production!$AA$53:$AI$53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CO2_production!$AA$51:$AI$51</c:f>
              <c:numCache>
                <c:formatCode>0.0000</c:formatCode>
                <c:ptCount val="9"/>
                <c:pt idx="0">
                  <c:v>0</c:v>
                </c:pt>
                <c:pt idx="1">
                  <c:v>2.9681725303670552E-3</c:v>
                </c:pt>
                <c:pt idx="2">
                  <c:v>1.4661353024107265E-2</c:v>
                </c:pt>
                <c:pt idx="3">
                  <c:v>2.2503727794790832E-2</c:v>
                </c:pt>
                <c:pt idx="4">
                  <c:v>4.1785108517454095E-2</c:v>
                </c:pt>
                <c:pt idx="5">
                  <c:v>4.7202553014384883E-2</c:v>
                </c:pt>
                <c:pt idx="6">
                  <c:v>4.7615081834625948E-2</c:v>
                </c:pt>
                <c:pt idx="7">
                  <c:v>5.0526073605561016E-2</c:v>
                </c:pt>
                <c:pt idx="8">
                  <c:v>6.6822218057022598E-2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0B-434E-9138-F63394CB88F2}"/>
            </c:ext>
          </c:extLst>
        </c:ser>
        <c:ser>
          <c:idx val="5"/>
          <c:order val="4"/>
          <c:tx>
            <c:v>22-5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CO2_production!$AA$67:$AI$67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8.5357498470656332E-4</c:v>
                  </c:pt>
                  <c:pt idx="3">
                    <c:v>1.256510733757502E-3</c:v>
                  </c:pt>
                  <c:pt idx="4">
                    <c:v>1.7033650125076335E-3</c:v>
                  </c:pt>
                  <c:pt idx="5">
                    <c:v>3.2632182950810668E-3</c:v>
                  </c:pt>
                  <c:pt idx="6">
                    <c:v>2.1139165444564434E-3</c:v>
                  </c:pt>
                  <c:pt idx="7">
                    <c:v>3.2637777878764557E-3</c:v>
                  </c:pt>
                  <c:pt idx="8">
                    <c:v>9.3716908675275396E-3</c:v>
                  </c:pt>
                </c:numCache>
              </c:numRef>
            </c:plus>
            <c:minus>
              <c:numRef>
                <c:f>CO2_production!$AA$67:$AI$67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8.5357498470656332E-4</c:v>
                  </c:pt>
                  <c:pt idx="3">
                    <c:v>1.256510733757502E-3</c:v>
                  </c:pt>
                  <c:pt idx="4">
                    <c:v>1.7033650125076335E-3</c:v>
                  </c:pt>
                  <c:pt idx="5">
                    <c:v>3.2632182950810668E-3</c:v>
                  </c:pt>
                  <c:pt idx="6">
                    <c:v>2.1139165444564434E-3</c:v>
                  </c:pt>
                  <c:pt idx="7">
                    <c:v>3.2637777878764557E-3</c:v>
                  </c:pt>
                  <c:pt idx="8">
                    <c:v>9.3716908675275396E-3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CO2_production!$AA$68:$AI$68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CO2_production!$AA$66:$AI$66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1.0049808766962079E-2</c:v>
                </c:pt>
                <c:pt idx="3">
                  <c:v>1.7411596840905163E-2</c:v>
                </c:pt>
                <c:pt idx="4">
                  <c:v>3.2216214928987019E-2</c:v>
                </c:pt>
                <c:pt idx="5">
                  <c:v>3.9272270503778579E-2</c:v>
                </c:pt>
                <c:pt idx="6">
                  <c:v>4.0175418013858231E-2</c:v>
                </c:pt>
                <c:pt idx="7">
                  <c:v>4.1586137049616549E-2</c:v>
                </c:pt>
                <c:pt idx="8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60B-434E-9138-F63394CB88F2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plus>
            <c:min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CO2_production!$AA$158:$AI$158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CO2_production!$AA$156:$AI$156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5.2625560991065743E-3</c:v>
                </c:pt>
                <c:pt idx="3">
                  <c:v>1.2497644040613022E-2</c:v>
                </c:pt>
                <c:pt idx="4">
                  <c:v>2.4175749870351815E-2</c:v>
                </c:pt>
                <c:pt idx="5">
                  <c:v>2.5808807689266671E-2</c:v>
                </c:pt>
                <c:pt idx="6">
                  <c:v>3.0027394353336779E-2</c:v>
                </c:pt>
                <c:pt idx="7">
                  <c:v>3.0027394353336779E-2</c:v>
                </c:pt>
                <c:pt idx="8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60B-434E-9138-F63394CB8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23-1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CO2_production!$AA$82:$AI$82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1.6278568839319103E-3</c:v>
                  </c:pt>
                  <c:pt idx="3">
                    <c:v>5.8084585912769333E-4</c:v>
                  </c:pt>
                  <c:pt idx="4">
                    <c:v>9.6508793784913928E-4</c:v>
                  </c:pt>
                  <c:pt idx="5">
                    <c:v>3.5294914192507887E-4</c:v>
                  </c:pt>
                  <c:pt idx="6">
                    <c:v>1.1884041407363211E-3</c:v>
                  </c:pt>
                  <c:pt idx="7">
                    <c:v>2.7731608171525832E-3</c:v>
                  </c:pt>
                  <c:pt idx="8">
                    <c:v>4.40031786401402E-3</c:v>
                  </c:pt>
                </c:numCache>
              </c:numRef>
            </c:plus>
            <c:minus>
              <c:numRef>
                <c:f>CO2_production!$AA$82:$AI$82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1.6278568839319103E-3</c:v>
                  </c:pt>
                  <c:pt idx="3">
                    <c:v>5.8084585912769333E-4</c:v>
                  </c:pt>
                  <c:pt idx="4">
                    <c:v>9.6508793784913928E-4</c:v>
                  </c:pt>
                  <c:pt idx="5">
                    <c:v>3.5294914192507887E-4</c:v>
                  </c:pt>
                  <c:pt idx="6">
                    <c:v>1.1884041407363211E-3</c:v>
                  </c:pt>
                  <c:pt idx="7">
                    <c:v>2.7731608171525832E-3</c:v>
                  </c:pt>
                  <c:pt idx="8">
                    <c:v>4.40031786401402E-3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CO2_production!$AA$83:$AI$83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CO2_production!$AA$81:$AI$81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1.1859821143844046E-2</c:v>
                </c:pt>
                <c:pt idx="3">
                  <c:v>1.7750862551934841E-2</c:v>
                </c:pt>
                <c:pt idx="4">
                  <c:v>3.0761032715280134E-2</c:v>
                </c:pt>
                <c:pt idx="5">
                  <c:v>3.3135973827565841E-2</c:v>
                </c:pt>
                <c:pt idx="6">
                  <c:v>3.5949698185855958E-2</c:v>
                </c:pt>
                <c:pt idx="7">
                  <c:v>3.6619000915074265E-2</c:v>
                </c:pt>
                <c:pt idx="8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11-4704-94CF-3A870124D304}"/>
            </c:ext>
          </c:extLst>
        </c:ser>
        <c:ser>
          <c:idx val="2"/>
          <c:order val="1"/>
          <c:tx>
            <c:v>23-2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CO2_production!$AA$97:$AI$97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3.2026869498003535E-3</c:v>
                  </c:pt>
                  <c:pt idx="2">
                    <c:v>1.1428529549038247E-2</c:v>
                  </c:pt>
                  <c:pt idx="3">
                    <c:v>2.1274032114242711E-2</c:v>
                  </c:pt>
                  <c:pt idx="4">
                    <c:v>3.6273781000987174E-2</c:v>
                  </c:pt>
                  <c:pt idx="5">
                    <c:v>5.8237864844305869E-2</c:v>
                  </c:pt>
                  <c:pt idx="6">
                    <c:v>6.7410017567099564E-2</c:v>
                  </c:pt>
                  <c:pt idx="7">
                    <c:v>8.3923444487871507E-2</c:v>
                  </c:pt>
                  <c:pt idx="8">
                    <c:v>0.13054285716456293</c:v>
                  </c:pt>
                </c:numCache>
              </c:numRef>
            </c:plus>
            <c:minus>
              <c:numRef>
                <c:f>CO2_production!$AA$97:$AI$97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3.2026869498003535E-3</c:v>
                  </c:pt>
                  <c:pt idx="2">
                    <c:v>1.1428529549038247E-2</c:v>
                  </c:pt>
                  <c:pt idx="3">
                    <c:v>2.1274032114242711E-2</c:v>
                  </c:pt>
                  <c:pt idx="4">
                    <c:v>3.6273781000987174E-2</c:v>
                  </c:pt>
                  <c:pt idx="5">
                    <c:v>5.8237864844305869E-2</c:v>
                  </c:pt>
                  <c:pt idx="6">
                    <c:v>6.7410017567099564E-2</c:v>
                  </c:pt>
                  <c:pt idx="7">
                    <c:v>8.3923444487871507E-2</c:v>
                  </c:pt>
                  <c:pt idx="8">
                    <c:v>0.13054285716456293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CO2_production!$AA$98:$AI$98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CO2_production!$AA$96:$AI$96</c:f>
              <c:numCache>
                <c:formatCode>0.0000</c:formatCode>
                <c:ptCount val="9"/>
                <c:pt idx="0">
                  <c:v>0</c:v>
                </c:pt>
                <c:pt idx="1">
                  <c:v>4.0378490263509211E-2</c:v>
                </c:pt>
                <c:pt idx="2">
                  <c:v>5.3478207365084733E-2</c:v>
                </c:pt>
                <c:pt idx="3">
                  <c:v>6.8078892021033607E-2</c:v>
                </c:pt>
                <c:pt idx="4">
                  <c:v>0.11327241607844278</c:v>
                </c:pt>
                <c:pt idx="5">
                  <c:v>0.12768182339370893</c:v>
                </c:pt>
                <c:pt idx="6">
                  <c:v>0.13470833210521144</c:v>
                </c:pt>
                <c:pt idx="7">
                  <c:v>0.14849040946196898</c:v>
                </c:pt>
                <c:pt idx="8">
                  <c:v>0.19879047724142127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11-4704-94CF-3A870124D304}"/>
            </c:ext>
          </c:extLst>
        </c:ser>
        <c:ser>
          <c:idx val="3"/>
          <c:order val="2"/>
          <c:tx>
            <c:v>23-3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CO2_production!$AA$112:$AI$112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1.1508033431302024E-2</c:v>
                  </c:pt>
                  <c:pt idx="2">
                    <c:v>1.2008056033974543E-2</c:v>
                  </c:pt>
                  <c:pt idx="3">
                    <c:v>1.1746540602391272E-2</c:v>
                  </c:pt>
                  <c:pt idx="4">
                    <c:v>1.7946658601039837E-2</c:v>
                  </c:pt>
                  <c:pt idx="5">
                    <c:v>1.9564101893281192E-2</c:v>
                  </c:pt>
                  <c:pt idx="6">
                    <c:v>1.7767472825321897E-2</c:v>
                  </c:pt>
                  <c:pt idx="7">
                    <c:v>1.8839456136355948E-2</c:v>
                  </c:pt>
                  <c:pt idx="8">
                    <c:v>2.9211771365808551E-2</c:v>
                  </c:pt>
                </c:numCache>
              </c:numRef>
            </c:plus>
            <c:minus>
              <c:numRef>
                <c:f>CO2_production!$AA$112:$AI$112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1.1508033431302024E-2</c:v>
                  </c:pt>
                  <c:pt idx="2">
                    <c:v>1.2008056033974543E-2</c:v>
                  </c:pt>
                  <c:pt idx="3">
                    <c:v>1.1746540602391272E-2</c:v>
                  </c:pt>
                  <c:pt idx="4">
                    <c:v>1.7946658601039837E-2</c:v>
                  </c:pt>
                  <c:pt idx="5">
                    <c:v>1.9564101893281192E-2</c:v>
                  </c:pt>
                  <c:pt idx="6">
                    <c:v>1.7767472825321897E-2</c:v>
                  </c:pt>
                  <c:pt idx="7">
                    <c:v>1.8839456136355948E-2</c:v>
                  </c:pt>
                  <c:pt idx="8">
                    <c:v>2.9211771365808551E-2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CO2_production!$AA$113:$AI$113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CO2_production!$AA$111:$AI$111</c:f>
              <c:numCache>
                <c:formatCode>0.0000</c:formatCode>
                <c:ptCount val="9"/>
                <c:pt idx="0">
                  <c:v>0</c:v>
                </c:pt>
                <c:pt idx="1">
                  <c:v>4.2239137769094014E-2</c:v>
                </c:pt>
                <c:pt idx="2">
                  <c:v>4.8123003422122147E-2</c:v>
                </c:pt>
                <c:pt idx="3">
                  <c:v>5.5238092545346063E-2</c:v>
                </c:pt>
                <c:pt idx="4">
                  <c:v>8.9292477763583331E-2</c:v>
                </c:pt>
                <c:pt idx="5">
                  <c:v>9.2874170900406505E-2</c:v>
                </c:pt>
                <c:pt idx="6">
                  <c:v>8.6264770759348686E-2</c:v>
                </c:pt>
                <c:pt idx="7">
                  <c:v>9.286894468288194E-2</c:v>
                </c:pt>
                <c:pt idx="8">
                  <c:v>0.1419164726412239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11-4704-94CF-3A870124D304}"/>
            </c:ext>
          </c:extLst>
        </c:ser>
        <c:ser>
          <c:idx val="4"/>
          <c:order val="3"/>
          <c:tx>
            <c:v>23-4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CO2_production!$AA$127:$AI$127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9.2754775607473798E-3</c:v>
                  </c:pt>
                  <c:pt idx="2">
                    <c:v>8.513808488607633E-3</c:v>
                  </c:pt>
                  <c:pt idx="3">
                    <c:v>8.9152664609237226E-3</c:v>
                  </c:pt>
                  <c:pt idx="4">
                    <c:v>1.3688923519561224E-2</c:v>
                  </c:pt>
                  <c:pt idx="5">
                    <c:v>1.3954756678147492E-2</c:v>
                  </c:pt>
                  <c:pt idx="6">
                    <c:v>1.3806655306469717E-2</c:v>
                  </c:pt>
                  <c:pt idx="7">
                    <c:v>1.3716160020396249E-2</c:v>
                  </c:pt>
                  <c:pt idx="8">
                    <c:v>1.0632808047145323E-2</c:v>
                  </c:pt>
                </c:numCache>
              </c:numRef>
            </c:plus>
            <c:minus>
              <c:numRef>
                <c:f>CO2_production!$AA$127:$AI$127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9.2754775607473798E-3</c:v>
                  </c:pt>
                  <c:pt idx="2">
                    <c:v>8.513808488607633E-3</c:v>
                  </c:pt>
                  <c:pt idx="3">
                    <c:v>8.9152664609237226E-3</c:v>
                  </c:pt>
                  <c:pt idx="4">
                    <c:v>1.3688923519561224E-2</c:v>
                  </c:pt>
                  <c:pt idx="5">
                    <c:v>1.3954756678147492E-2</c:v>
                  </c:pt>
                  <c:pt idx="6">
                    <c:v>1.3806655306469717E-2</c:v>
                  </c:pt>
                  <c:pt idx="7">
                    <c:v>1.3716160020396249E-2</c:v>
                  </c:pt>
                  <c:pt idx="8">
                    <c:v>1.0632808047145323E-2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CO2_production!$AA$53:$AI$53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CO2_production!$AA$126:$AI$126</c:f>
              <c:numCache>
                <c:formatCode>0.0000</c:formatCode>
                <c:ptCount val="9"/>
                <c:pt idx="0">
                  <c:v>0</c:v>
                </c:pt>
                <c:pt idx="1">
                  <c:v>4.2124885841708752E-2</c:v>
                </c:pt>
                <c:pt idx="2">
                  <c:v>5.0342104927806851E-2</c:v>
                </c:pt>
                <c:pt idx="3">
                  <c:v>5.6626559615673956E-2</c:v>
                </c:pt>
                <c:pt idx="4">
                  <c:v>9.2569646745462295E-2</c:v>
                </c:pt>
                <c:pt idx="5">
                  <c:v>9.7425617683958562E-2</c:v>
                </c:pt>
                <c:pt idx="6">
                  <c:v>9.6521534812689005E-2</c:v>
                </c:pt>
                <c:pt idx="7">
                  <c:v>9.8555466402877337E-2</c:v>
                </c:pt>
                <c:pt idx="8">
                  <c:v>0.1226928406869463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11-4704-94CF-3A870124D304}"/>
            </c:ext>
          </c:extLst>
        </c:ser>
        <c:ser>
          <c:idx val="5"/>
          <c:order val="4"/>
          <c:tx>
            <c:v>23-5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CO2_production!$AA$142:$AI$142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1.1955305927160633E-3</c:v>
                  </c:pt>
                  <c:pt idx="2">
                    <c:v>1.5505371245157307E-3</c:v>
                  </c:pt>
                  <c:pt idx="3">
                    <c:v>9.3006743033471298E-4</c:v>
                  </c:pt>
                  <c:pt idx="4">
                    <c:v>9.6089858212173294E-4</c:v>
                  </c:pt>
                  <c:pt idx="5">
                    <c:v>1.0318236976812293E-3</c:v>
                  </c:pt>
                  <c:pt idx="6">
                    <c:v>1.1196045451996443E-3</c:v>
                  </c:pt>
                  <c:pt idx="7">
                    <c:v>4.3422273030243073E-4</c:v>
                  </c:pt>
                  <c:pt idx="8">
                    <c:v>1.4474021756088373E-3</c:v>
                  </c:pt>
                </c:numCache>
              </c:numRef>
            </c:plus>
            <c:minus>
              <c:numRef>
                <c:f>CO2_production!$AA$142:$AI$142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1.1955305927160633E-3</c:v>
                  </c:pt>
                  <c:pt idx="2">
                    <c:v>1.5505371245157307E-3</c:v>
                  </c:pt>
                  <c:pt idx="3">
                    <c:v>9.3006743033471298E-4</c:v>
                  </c:pt>
                  <c:pt idx="4">
                    <c:v>9.6089858212173294E-4</c:v>
                  </c:pt>
                  <c:pt idx="5">
                    <c:v>1.0318236976812293E-3</c:v>
                  </c:pt>
                  <c:pt idx="6">
                    <c:v>1.1196045451996443E-3</c:v>
                  </c:pt>
                  <c:pt idx="7">
                    <c:v>4.3422273030243073E-4</c:v>
                  </c:pt>
                  <c:pt idx="8">
                    <c:v>1.4474021756088373E-3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CO2_production!$AA$143:$AI$143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CO2_production!$AA$141:$AI$141</c:f>
              <c:numCache>
                <c:formatCode>0.0000</c:formatCode>
                <c:ptCount val="9"/>
                <c:pt idx="0">
                  <c:v>0</c:v>
                </c:pt>
                <c:pt idx="1">
                  <c:v>8.027688838914733E-2</c:v>
                </c:pt>
                <c:pt idx="2">
                  <c:v>8.6647261147481211E-2</c:v>
                </c:pt>
                <c:pt idx="3">
                  <c:v>9.5171786262128077E-2</c:v>
                </c:pt>
                <c:pt idx="4">
                  <c:v>0.15445231085403099</c:v>
                </c:pt>
                <c:pt idx="5">
                  <c:v>0.15918013417968854</c:v>
                </c:pt>
                <c:pt idx="6">
                  <c:v>0.15770528039444234</c:v>
                </c:pt>
                <c:pt idx="7">
                  <c:v>0.1602571395109133</c:v>
                </c:pt>
                <c:pt idx="8">
                  <c:v>0.19017108586428502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11-4704-94CF-3A870124D304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plus>
            <c:min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CO2_production!$AA$158:$AI$158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CO2_production!$AA$156:$AI$156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5.2625560991065743E-3</c:v>
                </c:pt>
                <c:pt idx="3">
                  <c:v>1.2497644040613022E-2</c:v>
                </c:pt>
                <c:pt idx="4">
                  <c:v>2.4175749870351815E-2</c:v>
                </c:pt>
                <c:pt idx="5">
                  <c:v>2.5808807689266671E-2</c:v>
                </c:pt>
                <c:pt idx="6">
                  <c:v>3.0027394353336779E-2</c:v>
                </c:pt>
                <c:pt idx="7">
                  <c:v>3.0027394353336779E-2</c:v>
                </c:pt>
                <c:pt idx="8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11-4704-94CF-3A870124D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22-1 (12-14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CO2_production!$AY$4:$BF$4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4.5345611502519067E-3</c:v>
                  </c:pt>
                  <c:pt idx="2">
                    <c:v>4.8469786178106213E-3</c:v>
                  </c:pt>
                  <c:pt idx="3">
                    <c:v>4.8469786178106213E-3</c:v>
                  </c:pt>
                  <c:pt idx="4">
                    <c:v>3.4557537568235754E-3</c:v>
                  </c:pt>
                  <c:pt idx="5">
                    <c:v>3.4557537568235754E-3</c:v>
                  </c:pt>
                  <c:pt idx="6">
                    <c:v>5.3918099004092741E-3</c:v>
                  </c:pt>
                  <c:pt idx="7">
                    <c:v>5.7434667945464981E-3</c:v>
                  </c:pt>
                </c:numCache>
              </c:numRef>
            </c:plus>
            <c:minus>
              <c:numRef>
                <c:f>CO2_production!$AY$4:$BF$4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4.5345611502519067E-3</c:v>
                  </c:pt>
                  <c:pt idx="2">
                    <c:v>4.8469786178106213E-3</c:v>
                  </c:pt>
                  <c:pt idx="3">
                    <c:v>4.8469786178106213E-3</c:v>
                  </c:pt>
                  <c:pt idx="4">
                    <c:v>3.4557537568235754E-3</c:v>
                  </c:pt>
                  <c:pt idx="5">
                    <c:v>3.4557537568235754E-3</c:v>
                  </c:pt>
                  <c:pt idx="6">
                    <c:v>5.3918099004092741E-3</c:v>
                  </c:pt>
                  <c:pt idx="7">
                    <c:v>5.7434667945464981E-3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CO2_production!$AY$5:$BF$5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CO2_production!$AY$3:$BF$3</c:f>
              <c:numCache>
                <c:formatCode>0.0000</c:formatCode>
                <c:ptCount val="8"/>
                <c:pt idx="0">
                  <c:v>0</c:v>
                </c:pt>
                <c:pt idx="1">
                  <c:v>3.2064189390481942E-3</c:v>
                </c:pt>
                <c:pt idx="2">
                  <c:v>6.7357854944715481E-3</c:v>
                </c:pt>
                <c:pt idx="3">
                  <c:v>6.7357854944715481E-3</c:v>
                </c:pt>
                <c:pt idx="4">
                  <c:v>1.2530302479668824E-2</c:v>
                </c:pt>
                <c:pt idx="5">
                  <c:v>1.2530302479668824E-2</c:v>
                </c:pt>
                <c:pt idx="6">
                  <c:v>1.6193922323591854E-2</c:v>
                </c:pt>
                <c:pt idx="7">
                  <c:v>1.6504128988672311E-2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9A-4D3B-9E91-64CE9309F8F0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plus>
            <c:min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CO2_production!$AY$6:$BF$6</c:f>
              <c:numCache>
                <c:formatCode>0.0000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4.0244848443033755E-2</c:v>
                </c:pt>
                <c:pt idx="3">
                  <c:v>6.2145862879810713E-2</c:v>
                </c:pt>
                <c:pt idx="4">
                  <c:v>7.0104620143399701E-2</c:v>
                </c:pt>
                <c:pt idx="5">
                  <c:v>7.0866588579351117E-2</c:v>
                </c:pt>
                <c:pt idx="6">
                  <c:v>7.4279393611943204E-2</c:v>
                </c:pt>
                <c:pt idx="7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9A-4D3B-9E91-64CE9309F8F0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CO2_production!$AY$10:$BF$10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3.0768401776912957E-3</c:v>
                  </c:pt>
                  <c:pt idx="2">
                    <c:v>3.8368415352581903E-3</c:v>
                  </c:pt>
                  <c:pt idx="3">
                    <c:v>2.9713685721961796E-3</c:v>
                  </c:pt>
                  <c:pt idx="4">
                    <c:v>2.5243925235724197E-3</c:v>
                  </c:pt>
                  <c:pt idx="5">
                    <c:v>3.863477981026446E-3</c:v>
                  </c:pt>
                  <c:pt idx="6">
                    <c:v>4.3076754674402909E-3</c:v>
                  </c:pt>
                  <c:pt idx="7">
                    <c:v>1.1103488852741747E-2</c:v>
                  </c:pt>
                </c:numCache>
              </c:numRef>
            </c:plus>
            <c:minus>
              <c:numRef>
                <c:f>CO2_production!$AY$10:$BF$10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3.0768401776912957E-3</c:v>
                  </c:pt>
                  <c:pt idx="2">
                    <c:v>3.8368415352581903E-3</c:v>
                  </c:pt>
                  <c:pt idx="3">
                    <c:v>2.9713685721961796E-3</c:v>
                  </c:pt>
                  <c:pt idx="4">
                    <c:v>2.5243925235724197E-3</c:v>
                  </c:pt>
                  <c:pt idx="5">
                    <c:v>3.863477981026446E-3</c:v>
                  </c:pt>
                  <c:pt idx="6">
                    <c:v>4.3076754674402909E-3</c:v>
                  </c:pt>
                  <c:pt idx="7">
                    <c:v>1.1103488852741747E-2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CO2_production!$AY$11:$BF$11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CO2_production!$AY$9:$BF$9</c:f>
              <c:numCache>
                <c:formatCode>0.0000</c:formatCode>
                <c:ptCount val="8"/>
                <c:pt idx="0">
                  <c:v>0</c:v>
                </c:pt>
                <c:pt idx="1">
                  <c:v>2.1625753216240291E-2</c:v>
                </c:pt>
                <c:pt idx="2">
                  <c:v>2.4219617807053923E-2</c:v>
                </c:pt>
                <c:pt idx="3">
                  <c:v>4.4485697552772395E-2</c:v>
                </c:pt>
                <c:pt idx="4">
                  <c:v>4.3330980367364158E-2</c:v>
                </c:pt>
                <c:pt idx="5">
                  <c:v>4.566263026925365E-2</c:v>
                </c:pt>
                <c:pt idx="6">
                  <c:v>4.6122098082087525E-2</c:v>
                </c:pt>
                <c:pt idx="7">
                  <c:v>5.1170985552158342E-2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9A-4D3B-9E91-64CE9309F8F0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CO2_production!$AY$13:$BF$13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4.1628400110162427E-3</c:v>
                  </c:pt>
                  <c:pt idx="2">
                    <c:v>4.6490705620666527E-3</c:v>
                  </c:pt>
                  <c:pt idx="3">
                    <c:v>2.3669048167316731E-3</c:v>
                  </c:pt>
                  <c:pt idx="4">
                    <c:v>1.0372605853774955E-2</c:v>
                  </c:pt>
                  <c:pt idx="5">
                    <c:v>1.6119027454521512E-2</c:v>
                  </c:pt>
                  <c:pt idx="6">
                    <c:v>1.6063586624620253E-2</c:v>
                  </c:pt>
                  <c:pt idx="7">
                    <c:v>1.795328138499579E-2</c:v>
                  </c:pt>
                </c:numCache>
              </c:numRef>
            </c:plus>
            <c:minus>
              <c:numRef>
                <c:f>CO2_production!$AY$13:$BF$13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4.1628400110162427E-3</c:v>
                  </c:pt>
                  <c:pt idx="2">
                    <c:v>4.6490705620666527E-3</c:v>
                  </c:pt>
                  <c:pt idx="3">
                    <c:v>2.3669048167316731E-3</c:v>
                  </c:pt>
                  <c:pt idx="4">
                    <c:v>1.0372605853774955E-2</c:v>
                  </c:pt>
                  <c:pt idx="5">
                    <c:v>1.6119027454521512E-2</c:v>
                  </c:pt>
                  <c:pt idx="6">
                    <c:v>1.6063586624620253E-2</c:v>
                  </c:pt>
                  <c:pt idx="7">
                    <c:v>1.795328138499579E-2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CO2_production!$AY$14:$BF$14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CO2_production!$AY$12:$BF$12</c:f>
              <c:numCache>
                <c:formatCode>0.0000</c:formatCode>
                <c:ptCount val="8"/>
                <c:pt idx="0">
                  <c:v>0</c:v>
                </c:pt>
                <c:pt idx="1">
                  <c:v>3.863325384840671E-3</c:v>
                </c:pt>
                <c:pt idx="2">
                  <c:v>4.8458717342894008E-3</c:v>
                </c:pt>
                <c:pt idx="3">
                  <c:v>9.1384461129875149E-3</c:v>
                </c:pt>
                <c:pt idx="4">
                  <c:v>1.8837878606372305E-2</c:v>
                </c:pt>
                <c:pt idx="5">
                  <c:v>2.294558200358247E-2</c:v>
                </c:pt>
                <c:pt idx="6">
                  <c:v>2.2906104900691379E-2</c:v>
                </c:pt>
                <c:pt idx="7">
                  <c:v>2.425071306443637E-2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9A-4D3B-9E91-64CE9309F8F0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CO2_production!$AY$16:$BF$16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4.3440371024015458E-3</c:v>
                  </c:pt>
                  <c:pt idx="2">
                    <c:v>5.1285189271849966E-3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CO2_production!$AY$16:$BF$16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4.3440371024015458E-3</c:v>
                  </c:pt>
                  <c:pt idx="2">
                    <c:v>5.1285189271849966E-3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CO2_production!$AY$17:$BF$17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CO2_production!$AY$15:$BF$15</c:f>
              <c:numCache>
                <c:formatCode>0.0000</c:formatCode>
                <c:ptCount val="8"/>
                <c:pt idx="0">
                  <c:v>0</c:v>
                </c:pt>
                <c:pt idx="1">
                  <c:v>3.0716980928340936E-3</c:v>
                </c:pt>
                <c:pt idx="2">
                  <c:v>3.6264105108560693E-3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9A-4D3B-9E91-64CE9309F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22-2 (20.5-22.5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CO2_production!$AY$19:$BF$19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7.0416455586280796E-3</c:v>
                  </c:pt>
                  <c:pt idx="2">
                    <c:v>8.0095456249068935E-3</c:v>
                  </c:pt>
                  <c:pt idx="3">
                    <c:v>1.3819062668359873E-2</c:v>
                  </c:pt>
                  <c:pt idx="4">
                    <c:v>1.2728136207332432E-2</c:v>
                  </c:pt>
                  <c:pt idx="5">
                    <c:v>2.5772099886952775E-2</c:v>
                  </c:pt>
                  <c:pt idx="6">
                    <c:v>2.5257077355514756E-2</c:v>
                  </c:pt>
                  <c:pt idx="7">
                    <c:v>2.1997019033590946E-2</c:v>
                  </c:pt>
                </c:numCache>
              </c:numRef>
            </c:plus>
            <c:minus>
              <c:numRef>
                <c:f>CO2_production!$AY$19:$BF$19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7.0416455586280796E-3</c:v>
                  </c:pt>
                  <c:pt idx="2">
                    <c:v>8.0095456249068935E-3</c:v>
                  </c:pt>
                  <c:pt idx="3">
                    <c:v>1.3819062668359873E-2</c:v>
                  </c:pt>
                  <c:pt idx="4">
                    <c:v>1.2728136207332432E-2</c:v>
                  </c:pt>
                  <c:pt idx="5">
                    <c:v>2.5772099886952775E-2</c:v>
                  </c:pt>
                  <c:pt idx="6">
                    <c:v>2.5257077355514756E-2</c:v>
                  </c:pt>
                  <c:pt idx="7">
                    <c:v>2.1997019033590946E-2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CO2_production!$AY$18:$BF$18</c:f>
              <c:numCache>
                <c:formatCode>0.0000</c:formatCode>
                <c:ptCount val="8"/>
                <c:pt idx="0">
                  <c:v>0</c:v>
                </c:pt>
                <c:pt idx="1">
                  <c:v>6.3770635879567975E-3</c:v>
                </c:pt>
                <c:pt idx="2">
                  <c:v>9.2734819346202545E-3</c:v>
                </c:pt>
                <c:pt idx="3">
                  <c:v>3.2243094129583753E-2</c:v>
                </c:pt>
                <c:pt idx="4">
                  <c:v>3.1823659411491255E-2</c:v>
                </c:pt>
                <c:pt idx="5">
                  <c:v>5.1871209486889135E-2</c:v>
                </c:pt>
                <c:pt idx="6">
                  <c:v>5.1813928221130567E-2</c:v>
                </c:pt>
                <c:pt idx="7">
                  <c:v>5.4428926064446159E-2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A-4DCF-8265-2FA842F0777C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plus>
            <c:min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CO2_production!$AY$21:$BF$21</c:f>
              <c:numCache>
                <c:formatCode>0.0000</c:formatCode>
                <c:ptCount val="8"/>
                <c:pt idx="0">
                  <c:v>0</c:v>
                </c:pt>
                <c:pt idx="1">
                  <c:v>5.3389939167793554E-2</c:v>
                </c:pt>
                <c:pt idx="2">
                  <c:v>6.4192480753860429E-2</c:v>
                </c:pt>
                <c:pt idx="3">
                  <c:v>0.12182205434782385</c:v>
                </c:pt>
                <c:pt idx="4">
                  <c:v>0.12517325145037572</c:v>
                </c:pt>
                <c:pt idx="5">
                  <c:v>0.12861783827623199</c:v>
                </c:pt>
                <c:pt idx="6">
                  <c:v>0.13193613214277725</c:v>
                </c:pt>
                <c:pt idx="7">
                  <c:v>0.16363636799725906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AA-4DCF-8265-2FA842F0777C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CO2_production!$AY$25:$BF$25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2.7439665344612387E-3</c:v>
                  </c:pt>
                  <c:pt idx="2">
                    <c:v>1.0927717119009678E-3</c:v>
                  </c:pt>
                  <c:pt idx="3">
                    <c:v>6.9243409437428922E-4</c:v>
                  </c:pt>
                  <c:pt idx="4">
                    <c:v>4.6787643550514946E-4</c:v>
                  </c:pt>
                  <c:pt idx="5">
                    <c:v>2.7992886552755624E-4</c:v>
                  </c:pt>
                  <c:pt idx="6">
                    <c:v>1.0388155292102913E-3</c:v>
                  </c:pt>
                  <c:pt idx="7">
                    <c:v>7.4560095610097586E-4</c:v>
                  </c:pt>
                </c:numCache>
              </c:numRef>
            </c:plus>
            <c:minus>
              <c:numRef>
                <c:f>CO2_production!$AY$25:$BF$25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2.7439665344612387E-3</c:v>
                  </c:pt>
                  <c:pt idx="2">
                    <c:v>1.0927717119009678E-3</c:v>
                  </c:pt>
                  <c:pt idx="3">
                    <c:v>6.9243409437428922E-4</c:v>
                  </c:pt>
                  <c:pt idx="4">
                    <c:v>4.6787643550514946E-4</c:v>
                  </c:pt>
                  <c:pt idx="5">
                    <c:v>2.7992886552755624E-4</c:v>
                  </c:pt>
                  <c:pt idx="6">
                    <c:v>1.0388155292102913E-3</c:v>
                  </c:pt>
                  <c:pt idx="7">
                    <c:v>7.4560095610097586E-4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CO2_production!$AY$24:$BF$24</c:f>
              <c:numCache>
                <c:formatCode>0.0000</c:formatCode>
                <c:ptCount val="8"/>
                <c:pt idx="0">
                  <c:v>0</c:v>
                </c:pt>
                <c:pt idx="1">
                  <c:v>9.4324974901112361E-3</c:v>
                </c:pt>
                <c:pt idx="2">
                  <c:v>5.5543137930379016E-2</c:v>
                </c:pt>
                <c:pt idx="3">
                  <c:v>9.3998274043196606E-2</c:v>
                </c:pt>
                <c:pt idx="4">
                  <c:v>0.13132188561625982</c:v>
                </c:pt>
                <c:pt idx="5">
                  <c:v>0.13199193650111782</c:v>
                </c:pt>
                <c:pt idx="6">
                  <c:v>0.13128101640845116</c:v>
                </c:pt>
                <c:pt idx="7">
                  <c:v>0.1465305155072035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AA-4DCF-8265-2FA842F0777C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CO2_production!$AY$28:$BF$28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1.2974345932989506E-3</c:v>
                  </c:pt>
                  <c:pt idx="2">
                    <c:v>1.1092088315362023E-3</c:v>
                  </c:pt>
                  <c:pt idx="3">
                    <c:v>3.7497022809976567E-3</c:v>
                  </c:pt>
                  <c:pt idx="4">
                    <c:v>4.8336057385461907E-3</c:v>
                  </c:pt>
                  <c:pt idx="5">
                    <c:v>1.0498966062924019E-2</c:v>
                  </c:pt>
                  <c:pt idx="6">
                    <c:v>1.0084466973489447E-2</c:v>
                  </c:pt>
                  <c:pt idx="7">
                    <c:v>4.8336057385462011E-3</c:v>
                  </c:pt>
                </c:numCache>
              </c:numRef>
            </c:plus>
            <c:minus>
              <c:numRef>
                <c:f>CO2_production!$AY$28:$BF$28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1.2974345932989506E-3</c:v>
                  </c:pt>
                  <c:pt idx="2">
                    <c:v>1.1092088315362023E-3</c:v>
                  </c:pt>
                  <c:pt idx="3">
                    <c:v>3.7497022809976567E-3</c:v>
                  </c:pt>
                  <c:pt idx="4">
                    <c:v>4.8336057385461907E-3</c:v>
                  </c:pt>
                  <c:pt idx="5">
                    <c:v>1.0498966062924019E-2</c:v>
                  </c:pt>
                  <c:pt idx="6">
                    <c:v>1.0084466973489447E-2</c:v>
                  </c:pt>
                  <c:pt idx="7">
                    <c:v>4.8336057385462011E-3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CO2_production!$AY$29:$BF$29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CO2_production!$AY$27:$BF$27</c:f>
              <c:numCache>
                <c:formatCode>0.0000</c:formatCode>
                <c:ptCount val="8"/>
                <c:pt idx="0">
                  <c:v>0</c:v>
                </c:pt>
                <c:pt idx="1">
                  <c:v>1.7193054554242037E-3</c:v>
                </c:pt>
                <c:pt idx="2">
                  <c:v>3.7361123886389576E-3</c:v>
                </c:pt>
                <c:pt idx="3">
                  <c:v>2.1922424685300351E-2</c:v>
                </c:pt>
                <c:pt idx="4">
                  <c:v>2.2364387574686562E-2</c:v>
                </c:pt>
                <c:pt idx="5">
                  <c:v>2.638857697675764E-2</c:v>
                </c:pt>
                <c:pt idx="6">
                  <c:v>2.6094847672659311E-2</c:v>
                </c:pt>
                <c:pt idx="7">
                  <c:v>2.2364387574686562E-2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5AA-4DCF-8265-2FA842F0777C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CO2_production!$AY$31:$BF$31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6.8153699268338151E-4</c:v>
                  </c:pt>
                  <c:pt idx="2">
                    <c:v>4.5300108962289788E-4</c:v>
                  </c:pt>
                  <c:pt idx="3">
                    <c:v>1.2799634976648092E-3</c:v>
                  </c:pt>
                  <c:pt idx="4">
                    <c:v>1.455375486914819E-4</c:v>
                  </c:pt>
                  <c:pt idx="5">
                    <c:v>1.455375486914819E-4</c:v>
                  </c:pt>
                  <c:pt idx="6">
                    <c:v>1.455375486914819E-4</c:v>
                  </c:pt>
                  <c:pt idx="7">
                    <c:v>1.455375486914819E-4</c:v>
                  </c:pt>
                </c:numCache>
              </c:numRef>
            </c:plus>
            <c:minus>
              <c:numRef>
                <c:f>CO2_production!$AY$31:$BF$31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6.8153699268338151E-4</c:v>
                  </c:pt>
                  <c:pt idx="2">
                    <c:v>4.5300108962289788E-4</c:v>
                  </c:pt>
                  <c:pt idx="3">
                    <c:v>1.2799634976648092E-3</c:v>
                  </c:pt>
                  <c:pt idx="4">
                    <c:v>1.455375486914819E-4</c:v>
                  </c:pt>
                  <c:pt idx="5">
                    <c:v>1.455375486914819E-4</c:v>
                  </c:pt>
                  <c:pt idx="6">
                    <c:v>1.455375486914819E-4</c:v>
                  </c:pt>
                  <c:pt idx="7">
                    <c:v>1.455375486914819E-4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CO2_production!$AY$32:$BF$32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CO2_production!$AY$30:$BF$30</c:f>
              <c:numCache>
                <c:formatCode>0.0000</c:formatCode>
                <c:ptCount val="8"/>
                <c:pt idx="0">
                  <c:v>0</c:v>
                </c:pt>
                <c:pt idx="1">
                  <c:v>-2.1210290175625521E-4</c:v>
                </c:pt>
                <c:pt idx="2">
                  <c:v>1.9288735354745581E-3</c:v>
                </c:pt>
                <c:pt idx="3">
                  <c:v>1.7281480734023229E-2</c:v>
                </c:pt>
                <c:pt idx="4">
                  <c:v>1.4720454426092397E-2</c:v>
                </c:pt>
                <c:pt idx="5">
                  <c:v>1.4720454426092397E-2</c:v>
                </c:pt>
                <c:pt idx="6">
                  <c:v>1.4720454426092397E-2</c:v>
                </c:pt>
                <c:pt idx="7">
                  <c:v>1.4720454426092397E-2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5AA-4DCF-8265-2FA842F07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22-3 (27-29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CO2_production!$AY$34:$BF$34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8.2633567567285752E-5</c:v>
                  </c:pt>
                  <c:pt idx="2">
                    <c:v>5.3727643079152132E-4</c:v>
                  </c:pt>
                  <c:pt idx="3">
                    <c:v>3.0744905547762944E-3</c:v>
                  </c:pt>
                  <c:pt idx="4">
                    <c:v>3.71403339705885E-3</c:v>
                  </c:pt>
                  <c:pt idx="5">
                    <c:v>8.5826270045746226E-3</c:v>
                  </c:pt>
                  <c:pt idx="6">
                    <c:v>3.71403339705885E-3</c:v>
                  </c:pt>
                  <c:pt idx="7">
                    <c:v>8.4245587462754064E-3</c:v>
                  </c:pt>
                </c:numCache>
              </c:numRef>
            </c:plus>
            <c:minus>
              <c:numRef>
                <c:f>CO2_production!$AY$34:$BF$34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8.2633567567285752E-5</c:v>
                  </c:pt>
                  <c:pt idx="2">
                    <c:v>5.3727643079152132E-4</c:v>
                  </c:pt>
                  <c:pt idx="3">
                    <c:v>3.0744905547762944E-3</c:v>
                  </c:pt>
                  <c:pt idx="4">
                    <c:v>3.71403339705885E-3</c:v>
                  </c:pt>
                  <c:pt idx="5">
                    <c:v>8.5826270045746226E-3</c:v>
                  </c:pt>
                  <c:pt idx="6">
                    <c:v>3.71403339705885E-3</c:v>
                  </c:pt>
                  <c:pt idx="7">
                    <c:v>8.4245587462754064E-3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CO2_production!$AY$35:$BF$35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CO2_production!$AY$33:$BF$33</c:f>
              <c:numCache>
                <c:formatCode>0.0000</c:formatCode>
                <c:ptCount val="8"/>
                <c:pt idx="0">
                  <c:v>0</c:v>
                </c:pt>
                <c:pt idx="1">
                  <c:v>4.3702938573187317E-4</c:v>
                </c:pt>
                <c:pt idx="2">
                  <c:v>2.7271260998920758E-3</c:v>
                </c:pt>
                <c:pt idx="3">
                  <c:v>1.9737450476679755E-2</c:v>
                </c:pt>
                <c:pt idx="4">
                  <c:v>1.8259756447761705E-2</c:v>
                </c:pt>
                <c:pt idx="5">
                  <c:v>2.5329032644614863E-2</c:v>
                </c:pt>
                <c:pt idx="6">
                  <c:v>1.8259756447761708E-2</c:v>
                </c:pt>
                <c:pt idx="7">
                  <c:v>2.1859485978509851E-2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75-4C5E-84F9-7E517C16AF08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plus>
            <c:min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CO2_production!$AY$38:$BF$38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CO2_production!$AY$36:$BF$36</c:f>
              <c:numCache>
                <c:formatCode>0.0000</c:formatCode>
                <c:ptCount val="8"/>
                <c:pt idx="0">
                  <c:v>0</c:v>
                </c:pt>
                <c:pt idx="1">
                  <c:v>1.0405575071651966E-2</c:v>
                </c:pt>
                <c:pt idx="2">
                  <c:v>1.8933189383614525E-2</c:v>
                </c:pt>
                <c:pt idx="3">
                  <c:v>4.5235562934673373E-2</c:v>
                </c:pt>
                <c:pt idx="4">
                  <c:v>5.0841558470720138E-2</c:v>
                </c:pt>
                <c:pt idx="5">
                  <c:v>5.3054099593367272E-2</c:v>
                </c:pt>
                <c:pt idx="6">
                  <c:v>5.6999149688912981E-2</c:v>
                </c:pt>
                <c:pt idx="7">
                  <c:v>7.8361304434799203E-2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75-4C5E-84F9-7E517C16AF08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CO2_production!$AY$40:$BF$40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1.6815763308448278E-3</c:v>
                  </c:pt>
                  <c:pt idx="3">
                    <c:v>9.4727669942402514E-4</c:v>
                  </c:pt>
                  <c:pt idx="4">
                    <c:v>4.6765724751299054E-3</c:v>
                  </c:pt>
                  <c:pt idx="5">
                    <c:v>4.6186712406425167E-3</c:v>
                  </c:pt>
                  <c:pt idx="6">
                    <c:v>5.0822730037277638E-3</c:v>
                  </c:pt>
                  <c:pt idx="7">
                    <c:v>5.3210837427732586E-3</c:v>
                  </c:pt>
                </c:numCache>
              </c:numRef>
            </c:plus>
            <c:minus>
              <c:numRef>
                <c:f>CO2_production!$AY$40:$BF$40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1.6815763308448278E-3</c:v>
                  </c:pt>
                  <c:pt idx="3">
                    <c:v>9.4727669942402514E-4</c:v>
                  </c:pt>
                  <c:pt idx="4">
                    <c:v>4.6765724751299054E-3</c:v>
                  </c:pt>
                  <c:pt idx="5">
                    <c:v>4.6186712406425167E-3</c:v>
                  </c:pt>
                  <c:pt idx="6">
                    <c:v>5.0822730037277638E-3</c:v>
                  </c:pt>
                  <c:pt idx="7">
                    <c:v>5.3210837427732586E-3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CO2_production!$AY$41:$BF$41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CO2_production!$AY$39:$BF$39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1.5395504829502494E-2</c:v>
                </c:pt>
                <c:pt idx="3">
                  <c:v>2.2798925329002146E-2</c:v>
                </c:pt>
                <c:pt idx="4">
                  <c:v>5.0246800750532263E-2</c:v>
                </c:pt>
                <c:pt idx="5">
                  <c:v>5.1599069085435788E-2</c:v>
                </c:pt>
                <c:pt idx="6">
                  <c:v>5.2677595588532494E-2</c:v>
                </c:pt>
                <c:pt idx="7">
                  <c:v>5.3560614442658361E-2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75-4C5E-84F9-7E517C16AF08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CO2_production!$AY$43:$BF$43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6.0885421983096488E-4</c:v>
                  </c:pt>
                  <c:pt idx="3">
                    <c:v>2.7117588959767218E-4</c:v>
                  </c:pt>
                  <c:pt idx="4">
                    <c:v>5.9371422029574959E-4</c:v>
                  </c:pt>
                  <c:pt idx="5">
                    <c:v>4.9650185904034005E-4</c:v>
                  </c:pt>
                  <c:pt idx="6">
                    <c:v>4.674226626043926E-3</c:v>
                  </c:pt>
                  <c:pt idx="7">
                    <c:v>4.6592395331224567E-3</c:v>
                  </c:pt>
                </c:numCache>
              </c:numRef>
            </c:plus>
            <c:minus>
              <c:numRef>
                <c:f>CO2_production!$AY$43:$BF$43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6.0885421983096488E-4</c:v>
                  </c:pt>
                  <c:pt idx="3">
                    <c:v>2.7117588959767218E-4</c:v>
                  </c:pt>
                  <c:pt idx="4">
                    <c:v>5.9371422029574959E-4</c:v>
                  </c:pt>
                  <c:pt idx="5">
                    <c:v>4.9650185904034005E-4</c:v>
                  </c:pt>
                  <c:pt idx="6">
                    <c:v>4.674226626043926E-3</c:v>
                  </c:pt>
                  <c:pt idx="7">
                    <c:v>4.6592395331224567E-3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CO2_production!$AY$44:$BF$44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CO2_production!$AY$42:$BF$42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9.3114363242258657E-4</c:v>
                </c:pt>
                <c:pt idx="3">
                  <c:v>2.0064040381376123E-3</c:v>
                </c:pt>
                <c:pt idx="4">
                  <c:v>1.2864222367262529E-2</c:v>
                </c:pt>
                <c:pt idx="5">
                  <c:v>1.2571100627239316E-2</c:v>
                </c:pt>
                <c:pt idx="6">
                  <c:v>1.6151901456173578E-2</c:v>
                </c:pt>
                <c:pt idx="7">
                  <c:v>1.6141282698637061E-2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75-4C5E-84F9-7E517C16AF08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CO2_production!$AY$46:$BF$46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2.7659342816611682E-4</c:v>
                  </c:pt>
                  <c:pt idx="3">
                    <c:v>3.7696502535003923E-4</c:v>
                  </c:pt>
                  <c:pt idx="4">
                    <c:v>6.2671856306284997E-3</c:v>
                  </c:pt>
                  <c:pt idx="5">
                    <c:v>2.8592293030185027E-3</c:v>
                  </c:pt>
                  <c:pt idx="6">
                    <c:v>2.8592293030185027E-3</c:v>
                  </c:pt>
                  <c:pt idx="7">
                    <c:v>2.8592293030185027E-3</c:v>
                  </c:pt>
                </c:numCache>
              </c:numRef>
            </c:plus>
            <c:minus>
              <c:numRef>
                <c:f>CO2_production!$AY$46:$BF$46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2.7659342816611682E-4</c:v>
                  </c:pt>
                  <c:pt idx="3">
                    <c:v>3.7696502535003923E-4</c:v>
                  </c:pt>
                  <c:pt idx="4">
                    <c:v>6.2671856306284997E-3</c:v>
                  </c:pt>
                  <c:pt idx="5">
                    <c:v>2.8592293030185027E-3</c:v>
                  </c:pt>
                  <c:pt idx="6">
                    <c:v>2.8592293030185027E-3</c:v>
                  </c:pt>
                  <c:pt idx="7">
                    <c:v>2.8592293030185027E-3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CO2_production!$AY$47:$BF$47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CO2_production!$AY$45:$BF$45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5.9518951218322007E-5</c:v>
                </c:pt>
                <c:pt idx="3">
                  <c:v>7.1946003384664814E-4</c:v>
                </c:pt>
                <c:pt idx="4">
                  <c:v>9.5575847127766511E-3</c:v>
                </c:pt>
                <c:pt idx="5">
                  <c:v>1.2423297844361631E-2</c:v>
                </c:pt>
                <c:pt idx="6">
                  <c:v>1.2423297844361631E-2</c:v>
                </c:pt>
                <c:pt idx="7">
                  <c:v>1.2423297844361631E-2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B75-4C5E-84F9-7E517C16A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22-4 (39-41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CO2_production!$AY$50:$BF$50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CO2_production!$AY$48:$BF$48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E-4479-8F3D-10DED2DA2E35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plus>
            <c:min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CO2_production!$AY$51:$BF$51</c:f>
              <c:numCache>
                <c:formatCode>0.0000</c:formatCode>
                <c:ptCount val="8"/>
                <c:pt idx="0">
                  <c:v>0</c:v>
                </c:pt>
                <c:pt idx="1">
                  <c:v>1.1693180493740208E-2</c:v>
                </c:pt>
                <c:pt idx="2">
                  <c:v>1.9535555264423774E-2</c:v>
                </c:pt>
                <c:pt idx="3">
                  <c:v>3.8816935987087041E-2</c:v>
                </c:pt>
                <c:pt idx="4">
                  <c:v>4.4234380484017823E-2</c:v>
                </c:pt>
                <c:pt idx="5">
                  <c:v>4.4646909304258887E-2</c:v>
                </c:pt>
                <c:pt idx="6">
                  <c:v>4.7557901075193969E-2</c:v>
                </c:pt>
                <c:pt idx="7">
                  <c:v>6.3854045526655537E-2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6E-4479-8F3D-10DED2DA2E35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CO2_production!$AY$56:$BF$56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CO2_production!$AY$54:$BF$54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6E-4479-8F3D-10DED2DA2E35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CO2_production!$AY$59:$BF$59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CO2_production!$AY$57:$BF$57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6E-4479-8F3D-10DED2DA2E35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CO2_production!$AY$61:$BF$61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CO2_production!$AY$61:$BF$61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CO2_production!$AY$62:$BF$62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CO2_production!$AY$60:$BF$60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6E-4479-8F3D-10DED2DA2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22-5 (45-47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CO2_production!$AY$64:$BF$64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1.265470296653793E-3</c:v>
                  </c:pt>
                  <c:pt idx="5">
                    <c:v>1.265470296653793E-3</c:v>
                  </c:pt>
                  <c:pt idx="6">
                    <c:v>1.265470296653793E-3</c:v>
                  </c:pt>
                  <c:pt idx="7">
                    <c:v>1.265470296653793E-3</c:v>
                  </c:pt>
                </c:numCache>
              </c:numRef>
            </c:plus>
            <c:minus>
              <c:numRef>
                <c:f>CO2_production!$AY$64:$BF$64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1.265470296653793E-3</c:v>
                  </c:pt>
                  <c:pt idx="5">
                    <c:v>1.265470296653793E-3</c:v>
                  </c:pt>
                  <c:pt idx="6">
                    <c:v>1.265470296653793E-3</c:v>
                  </c:pt>
                  <c:pt idx="7">
                    <c:v>1.265470296653793E-3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CO2_production!$AY$65:$BF$65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CO2_production!$AY$63:$BF$63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9.7765105806276228E-3</c:v>
                </c:pt>
                <c:pt idx="5">
                  <c:v>9.7765105806276228E-3</c:v>
                </c:pt>
                <c:pt idx="6">
                  <c:v>9.7765105806276228E-3</c:v>
                </c:pt>
                <c:pt idx="7">
                  <c:v>9.7765105806276228E-3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B5-4199-B8EC-0D7ED0884F8E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plus>
            <c:min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CO2_production!$AY$68:$BF$68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CO2_production!$AY$66:$BF$66</c:f>
              <c:numCache>
                <c:formatCode>0.0000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3.2216214928987019E-2</c:v>
                </c:pt>
                <c:pt idx="4">
                  <c:v>3.9272270503778579E-2</c:v>
                </c:pt>
                <c:pt idx="5">
                  <c:v>4.0175418013858231E-2</c:v>
                </c:pt>
                <c:pt idx="6">
                  <c:v>4.1586137049616549E-2</c:v>
                </c:pt>
                <c:pt idx="7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B5-4199-B8EC-0D7ED0884F8E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CO2_production!$AY$70:$BF$70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4.1685548395083124E-3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CO2_production!$AY$70:$BF$70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4.1685548395083124E-3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CO2_production!$AY$71:$BF$71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CO2_production!$AY$69:$BF$69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2.9476133947643284E-3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B5-4199-B8EC-0D7ED0884F8E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CO2_production!$AY$74:$BF$74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CO2_production!$AY$72:$BF$72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B5-4199-B8EC-0D7ED0884F8E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CO2_production!$AY$76:$BF$76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CO2_production!$AY$76:$BF$76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CO2_production!$AY$77:$BF$77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CO2_production!$AY$75:$BF$75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B5-4199-B8EC-0D7ED0884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At val="0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23-1 (12.5-14.5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CO2_production!$AY$79:$BF$79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1.2626463758770134E-3</c:v>
                  </c:pt>
                  <c:pt idx="2">
                    <c:v>6.0508113551282139E-4</c:v>
                  </c:pt>
                  <c:pt idx="3">
                    <c:v>1.7246132365852185E-3</c:v>
                  </c:pt>
                  <c:pt idx="4">
                    <c:v>7.9408191929564841E-3</c:v>
                  </c:pt>
                  <c:pt idx="5">
                    <c:v>7.9408191929564841E-3</c:v>
                  </c:pt>
                  <c:pt idx="6">
                    <c:v>7.9408191929564841E-3</c:v>
                  </c:pt>
                  <c:pt idx="7">
                    <c:v>1.3087248245339423E-2</c:v>
                  </c:pt>
                </c:numCache>
              </c:numRef>
            </c:plus>
            <c:minus>
              <c:numRef>
                <c:f>CO2_production!$AY$79:$BF$79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1.2626463758770134E-3</c:v>
                  </c:pt>
                  <c:pt idx="2">
                    <c:v>6.0508113551282139E-4</c:v>
                  </c:pt>
                  <c:pt idx="3">
                    <c:v>1.7246132365852185E-3</c:v>
                  </c:pt>
                  <c:pt idx="4">
                    <c:v>7.9408191929564841E-3</c:v>
                  </c:pt>
                  <c:pt idx="5">
                    <c:v>7.9408191929564841E-3</c:v>
                  </c:pt>
                  <c:pt idx="6">
                    <c:v>7.9408191929564841E-3</c:v>
                  </c:pt>
                  <c:pt idx="7">
                    <c:v>1.3087248245339423E-2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CO2_production!$AY$80:$BF$80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CO2_production!$AY$78:$BF$78</c:f>
              <c:numCache>
                <c:formatCode>0.0000</c:formatCode>
                <c:ptCount val="8"/>
                <c:pt idx="0">
                  <c:v>0</c:v>
                </c:pt>
                <c:pt idx="1">
                  <c:v>2.6526202304706765E-3</c:v>
                </c:pt>
                <c:pt idx="2">
                  <c:v>1.9999721025919909E-3</c:v>
                </c:pt>
                <c:pt idx="3">
                  <c:v>1.2010187001305106E-2</c:v>
                </c:pt>
                <c:pt idx="4">
                  <c:v>1.7798413543887795E-2</c:v>
                </c:pt>
                <c:pt idx="5">
                  <c:v>1.7798413543887795E-2</c:v>
                </c:pt>
                <c:pt idx="6">
                  <c:v>1.7798413543887795E-2</c:v>
                </c:pt>
                <c:pt idx="7">
                  <c:v>2.1487531317469884E-2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49-4904-B873-E20DFE2019BF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plus>
            <c:min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CO2_production!$AY$81:$BF$81</c:f>
              <c:numCache>
                <c:formatCode>0.0000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3.0761032715280134E-2</c:v>
                </c:pt>
                <c:pt idx="4">
                  <c:v>3.3135973827565841E-2</c:v>
                </c:pt>
                <c:pt idx="5">
                  <c:v>3.5949698185855958E-2</c:v>
                </c:pt>
                <c:pt idx="6">
                  <c:v>3.6619000915074265E-2</c:v>
                </c:pt>
                <c:pt idx="7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49-4904-B873-E20DFE2019BF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CO2_production!$AY$85:$BF$85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4.6544945942431689E-4</c:v>
                  </c:pt>
                  <c:pt idx="2">
                    <c:v>9.3118652819931694E-4</c:v>
                  </c:pt>
                  <c:pt idx="3">
                    <c:v>9.3118652819931694E-4</c:v>
                  </c:pt>
                  <c:pt idx="4">
                    <c:v>4.5587721929662194E-3</c:v>
                  </c:pt>
                  <c:pt idx="5">
                    <c:v>9.3079906840362082E-3</c:v>
                  </c:pt>
                  <c:pt idx="6">
                    <c:v>8.9037345031783965E-3</c:v>
                  </c:pt>
                  <c:pt idx="7">
                    <c:v>8.9037345031783965E-3</c:v>
                  </c:pt>
                </c:numCache>
              </c:numRef>
            </c:plus>
            <c:minus>
              <c:numRef>
                <c:f>CO2_production!$AY$85:$BF$85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4.6544945942431689E-4</c:v>
                  </c:pt>
                  <c:pt idx="2">
                    <c:v>9.3118652819931694E-4</c:v>
                  </c:pt>
                  <c:pt idx="3">
                    <c:v>9.3118652819931694E-4</c:v>
                  </c:pt>
                  <c:pt idx="4">
                    <c:v>4.5587721929662194E-3</c:v>
                  </c:pt>
                  <c:pt idx="5">
                    <c:v>9.3079906840362082E-3</c:v>
                  </c:pt>
                  <c:pt idx="6">
                    <c:v>8.9037345031783965E-3</c:v>
                  </c:pt>
                  <c:pt idx="7">
                    <c:v>8.9037345031783965E-3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CO2_production!$AY$86:$BF$86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CO2_production!$AY$84:$BF$84</c:f>
              <c:numCache>
                <c:formatCode>0.0000</c:formatCode>
                <c:ptCount val="8"/>
                <c:pt idx="0">
                  <c:v>0</c:v>
                </c:pt>
                <c:pt idx="1">
                  <c:v>1.0697418067251209E-4</c:v>
                </c:pt>
                <c:pt idx="2">
                  <c:v>2.3895257502837691E-3</c:v>
                </c:pt>
                <c:pt idx="3">
                  <c:v>2.3895257502837691E-3</c:v>
                </c:pt>
                <c:pt idx="4">
                  <c:v>2.1996625774913913E-2</c:v>
                </c:pt>
                <c:pt idx="5">
                  <c:v>3.8577240572424815E-2</c:v>
                </c:pt>
                <c:pt idx="6">
                  <c:v>3.8162198854432582E-2</c:v>
                </c:pt>
                <c:pt idx="7">
                  <c:v>3.8162198854432582E-2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49-4904-B873-E20DFE2019BF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CO2_production!$AY$88:$BF$88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1.3994746624804535E-3</c:v>
                  </c:pt>
                  <c:pt idx="2">
                    <c:v>5.7532413561398989E-3</c:v>
                  </c:pt>
                  <c:pt idx="3">
                    <c:v>1.0920225546802611E-2</c:v>
                  </c:pt>
                  <c:pt idx="4">
                    <c:v>1.1929981749454028E-2</c:v>
                  </c:pt>
                  <c:pt idx="5">
                    <c:v>1.1929981749454028E-2</c:v>
                  </c:pt>
                  <c:pt idx="6">
                    <c:v>1.1929981749454028E-2</c:v>
                  </c:pt>
                  <c:pt idx="7">
                    <c:v>1.7382593021919239E-2</c:v>
                  </c:pt>
                </c:numCache>
              </c:numRef>
            </c:plus>
            <c:minus>
              <c:numRef>
                <c:f>CO2_production!$AY$88:$BF$88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1.3994746624804535E-3</c:v>
                  </c:pt>
                  <c:pt idx="2">
                    <c:v>5.7532413561398989E-3</c:v>
                  </c:pt>
                  <c:pt idx="3">
                    <c:v>1.0920225546802611E-2</c:v>
                  </c:pt>
                  <c:pt idx="4">
                    <c:v>1.1929981749454028E-2</c:v>
                  </c:pt>
                  <c:pt idx="5">
                    <c:v>1.1929981749454028E-2</c:v>
                  </c:pt>
                  <c:pt idx="6">
                    <c:v>1.1929981749454028E-2</c:v>
                  </c:pt>
                  <c:pt idx="7">
                    <c:v>1.7382593021919239E-2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CO2_production!$AY$89:$BF$89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CO2_production!$AY$87:$BF$87</c:f>
              <c:numCache>
                <c:formatCode>0.0000</c:formatCode>
                <c:ptCount val="8"/>
                <c:pt idx="0">
                  <c:v>0</c:v>
                </c:pt>
                <c:pt idx="1">
                  <c:v>9.8957802393868336E-4</c:v>
                </c:pt>
                <c:pt idx="2">
                  <c:v>4.0681559767294121E-3</c:v>
                </c:pt>
                <c:pt idx="3">
                  <c:v>7.7217655362306998E-3</c:v>
                </c:pt>
                <c:pt idx="4">
                  <c:v>8.4357709944706954E-3</c:v>
                </c:pt>
                <c:pt idx="5">
                  <c:v>8.4357709944706954E-3</c:v>
                </c:pt>
                <c:pt idx="6">
                  <c:v>8.4357709944706954E-3</c:v>
                </c:pt>
                <c:pt idx="7">
                  <c:v>1.2291349400405055E-2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49-4904-B873-E20DFE2019BF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CO2_production!$AY$17:$BF$17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CO2_production!$AY$90:$BF$90</c:f>
              <c:numCache>
                <c:formatCode>0.0000</c:formatCode>
                <c:ptCount val="8"/>
                <c:pt idx="0">
                  <c:v>0</c:v>
                </c:pt>
                <c:pt idx="1">
                  <c:v>9.0809876408523788E-4</c:v>
                </c:pt>
                <c:pt idx="2">
                  <c:v>3.9659784046436955E-3</c:v>
                </c:pt>
                <c:pt idx="3">
                  <c:v>1.1348312501505668E-2</c:v>
                </c:pt>
                <c:pt idx="4">
                  <c:v>1.2295698793403758E-2</c:v>
                </c:pt>
                <c:pt idx="5">
                  <c:v>1.2295698793403758E-2</c:v>
                </c:pt>
                <c:pt idx="6">
                  <c:v>1.2295698793403758E-2</c:v>
                </c:pt>
                <c:pt idx="7">
                  <c:v>1.2295698793403758E-2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49-4904-B873-E20DFE201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23-2 (26-28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CO2_production!$AY$94:$BF$94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1.3598571659457625E-3</c:v>
                  </c:pt>
                  <c:pt idx="2">
                    <c:v>1.0186984352378212E-3</c:v>
                  </c:pt>
                  <c:pt idx="3">
                    <c:v>1.4695427174427E-3</c:v>
                  </c:pt>
                  <c:pt idx="4">
                    <c:v>2.1176214225995522E-3</c:v>
                  </c:pt>
                  <c:pt idx="5">
                    <c:v>6.6363454872459806E-3</c:v>
                  </c:pt>
                  <c:pt idx="6">
                    <c:v>2.1176214225995522E-3</c:v>
                  </c:pt>
                  <c:pt idx="7">
                    <c:v>2.1176214225995522E-3</c:v>
                  </c:pt>
                </c:numCache>
              </c:numRef>
            </c:plus>
            <c:minus>
              <c:numRef>
                <c:f>CO2_production!$AY$94:$BF$94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1.3598571659457625E-3</c:v>
                  </c:pt>
                  <c:pt idx="2">
                    <c:v>1.0186984352378212E-3</c:v>
                  </c:pt>
                  <c:pt idx="3">
                    <c:v>1.4695427174427E-3</c:v>
                  </c:pt>
                  <c:pt idx="4">
                    <c:v>2.1176214225995522E-3</c:v>
                  </c:pt>
                  <c:pt idx="5">
                    <c:v>6.6363454872459806E-3</c:v>
                  </c:pt>
                  <c:pt idx="6">
                    <c:v>2.1176214225995522E-3</c:v>
                  </c:pt>
                  <c:pt idx="7">
                    <c:v>2.1176214225995522E-3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CO2_production!$AY$95:$BF$95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CO2_production!$AY$93:$BF$93</c:f>
              <c:numCache>
                <c:formatCode>0.0000</c:formatCode>
                <c:ptCount val="8"/>
                <c:pt idx="0">
                  <c:v>0</c:v>
                </c:pt>
                <c:pt idx="1">
                  <c:v>1.2928298937658876E-3</c:v>
                </c:pt>
                <c:pt idx="2">
                  <c:v>1.8571741291433727E-3</c:v>
                </c:pt>
                <c:pt idx="3">
                  <c:v>1.4066402335805276E-2</c:v>
                </c:pt>
                <c:pt idx="4">
                  <c:v>2.0166478393157581E-2</c:v>
                </c:pt>
                <c:pt idx="5">
                  <c:v>2.3367171238163273E-2</c:v>
                </c:pt>
                <c:pt idx="6">
                  <c:v>2.0166478393157581E-2</c:v>
                </c:pt>
                <c:pt idx="7">
                  <c:v>2.0166478393157581E-2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D7-4424-8B73-42A70B4BC197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plus>
            <c:min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CO2_production!$AY$98:$BF$98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CO2_production!$AY$96:$BF$96</c:f>
              <c:numCache>
                <c:formatCode>0.0000</c:formatCode>
                <c:ptCount val="8"/>
                <c:pt idx="0">
                  <c:v>0</c:v>
                </c:pt>
                <c:pt idx="1">
                  <c:v>1.3099717101575521E-2</c:v>
                </c:pt>
                <c:pt idx="2">
                  <c:v>2.770040175752439E-2</c:v>
                </c:pt>
                <c:pt idx="3">
                  <c:v>7.2893925814933577E-2</c:v>
                </c:pt>
                <c:pt idx="4">
                  <c:v>8.7303333130199709E-2</c:v>
                </c:pt>
                <c:pt idx="5">
                  <c:v>9.4329841841702233E-2</c:v>
                </c:pt>
                <c:pt idx="6">
                  <c:v>0.10811191919845975</c:v>
                </c:pt>
                <c:pt idx="7">
                  <c:v>0.15841198697791203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D7-4424-8B73-42A70B4BC197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CO2_production!$AY$100:$BF$100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3.4649134765291256E-3</c:v>
                  </c:pt>
                  <c:pt idx="2">
                    <c:v>1.2563143671424257E-3</c:v>
                  </c:pt>
                  <c:pt idx="3">
                    <c:v>1.71940109769625E-2</c:v>
                  </c:pt>
                  <c:pt idx="4">
                    <c:v>1.4700404518033451E-2</c:v>
                  </c:pt>
                  <c:pt idx="5">
                    <c:v>1.4393320303830955E-2</c:v>
                  </c:pt>
                  <c:pt idx="6">
                    <c:v>1.4380234910610844E-2</c:v>
                  </c:pt>
                  <c:pt idx="7">
                    <c:v>2.255803539292435E-2</c:v>
                  </c:pt>
                </c:numCache>
              </c:numRef>
            </c:plus>
            <c:minus>
              <c:numRef>
                <c:f>CO2_production!$AY$100:$BF$100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3.4649134765291256E-3</c:v>
                  </c:pt>
                  <c:pt idx="2">
                    <c:v>1.2563143671424257E-3</c:v>
                  </c:pt>
                  <c:pt idx="3">
                    <c:v>1.71940109769625E-2</c:v>
                  </c:pt>
                  <c:pt idx="4">
                    <c:v>1.4700404518033451E-2</c:v>
                  </c:pt>
                  <c:pt idx="5">
                    <c:v>1.4393320303830955E-2</c:v>
                  </c:pt>
                  <c:pt idx="6">
                    <c:v>1.4380234910610844E-2</c:v>
                  </c:pt>
                  <c:pt idx="7">
                    <c:v>2.255803539292435E-2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CO2_production!$AY$101:$BF$101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CO2_production!$AY$99:$BF$99</c:f>
              <c:numCache>
                <c:formatCode>0.0000</c:formatCode>
                <c:ptCount val="8"/>
                <c:pt idx="0">
                  <c:v>0</c:v>
                </c:pt>
                <c:pt idx="1">
                  <c:v>-1.1727844469382233E-3</c:v>
                </c:pt>
                <c:pt idx="2">
                  <c:v>2.9814367119767177E-3</c:v>
                </c:pt>
                <c:pt idx="3">
                  <c:v>3.6672077374150645E-2</c:v>
                </c:pt>
                <c:pt idx="4">
                  <c:v>3.7926728086542495E-2</c:v>
                </c:pt>
                <c:pt idx="5">
                  <c:v>3.4792100704222263E-2</c:v>
                </c:pt>
                <c:pt idx="6">
                  <c:v>3.3866110622922052E-2</c:v>
                </c:pt>
                <c:pt idx="7">
                  <c:v>3.9946214118939644E-2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D7-4424-8B73-42A70B4BC197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CO2_production!$AY$103:$BF$103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2.1957492841820215E-4</c:v>
                  </c:pt>
                  <c:pt idx="2">
                    <c:v>3.4560485301232246E-3</c:v>
                  </c:pt>
                  <c:pt idx="3">
                    <c:v>1.062171323912056E-3</c:v>
                  </c:pt>
                  <c:pt idx="4">
                    <c:v>1.0697245904449288E-3</c:v>
                  </c:pt>
                  <c:pt idx="5">
                    <c:v>1.0697245904449288E-3</c:v>
                  </c:pt>
                  <c:pt idx="6">
                    <c:v>1.0697245904449288E-3</c:v>
                  </c:pt>
                  <c:pt idx="7">
                    <c:v>1.0697245904449288E-3</c:v>
                  </c:pt>
                </c:numCache>
              </c:numRef>
            </c:plus>
            <c:minus>
              <c:numRef>
                <c:f>CO2_production!$AY$103:$BF$103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2.1957492841820215E-4</c:v>
                  </c:pt>
                  <c:pt idx="2">
                    <c:v>3.4560485301232246E-3</c:v>
                  </c:pt>
                  <c:pt idx="3">
                    <c:v>1.062171323912056E-3</c:v>
                  </c:pt>
                  <c:pt idx="4">
                    <c:v>1.0697245904449288E-3</c:v>
                  </c:pt>
                  <c:pt idx="5">
                    <c:v>1.0697245904449288E-3</c:v>
                  </c:pt>
                  <c:pt idx="6">
                    <c:v>1.0697245904449288E-3</c:v>
                  </c:pt>
                  <c:pt idx="7">
                    <c:v>1.0697245904449288E-3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CO2_production!$AY$104:$BF$104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CO2_production!$AY$102:$BF$102</c:f>
              <c:numCache>
                <c:formatCode>0.0000</c:formatCode>
                <c:ptCount val="8"/>
                <c:pt idx="0">
                  <c:v>0</c:v>
                </c:pt>
                <c:pt idx="1">
                  <c:v>1.5526292086306148E-4</c:v>
                </c:pt>
                <c:pt idx="2">
                  <c:v>6.0561017625146499E-3</c:v>
                </c:pt>
                <c:pt idx="3">
                  <c:v>8.2946524472302923E-3</c:v>
                </c:pt>
                <c:pt idx="4">
                  <c:v>8.5094486149661121E-3</c:v>
                </c:pt>
                <c:pt idx="5">
                  <c:v>8.5094486149661121E-3</c:v>
                </c:pt>
                <c:pt idx="6">
                  <c:v>8.5094486149661121E-3</c:v>
                </c:pt>
                <c:pt idx="7">
                  <c:v>8.5094486149661121E-3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D7-4424-8B73-42A70B4BC197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CO2_production!$AY$106:$BF$106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4.9460490386137306E-4</c:v>
                  </c:pt>
                  <c:pt idx="2">
                    <c:v>7.7260062567982991E-4</c:v>
                  </c:pt>
                  <c:pt idx="3">
                    <c:v>6.3730304968368286E-3</c:v>
                  </c:pt>
                  <c:pt idx="4">
                    <c:v>6.758736883354109E-3</c:v>
                  </c:pt>
                  <c:pt idx="5">
                    <c:v>6.758736883354109E-3</c:v>
                  </c:pt>
                  <c:pt idx="6">
                    <c:v>6.758736883354109E-3</c:v>
                  </c:pt>
                  <c:pt idx="7">
                    <c:v>6.758736883354109E-3</c:v>
                  </c:pt>
                </c:numCache>
              </c:numRef>
            </c:plus>
            <c:minus>
              <c:numRef>
                <c:f>CO2_production!$AY$106:$BF$106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4.9460490386137306E-4</c:v>
                  </c:pt>
                  <c:pt idx="2">
                    <c:v>7.7260062567982991E-4</c:v>
                  </c:pt>
                  <c:pt idx="3">
                    <c:v>6.3730304968368286E-3</c:v>
                  </c:pt>
                  <c:pt idx="4">
                    <c:v>6.758736883354109E-3</c:v>
                  </c:pt>
                  <c:pt idx="5">
                    <c:v>6.758736883354109E-3</c:v>
                  </c:pt>
                  <c:pt idx="6">
                    <c:v>6.758736883354109E-3</c:v>
                  </c:pt>
                  <c:pt idx="7">
                    <c:v>6.758736883354109E-3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CO2_production!$AY$107:$BF$107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CO2_production!$AY$105:$BF$105</c:f>
              <c:numCache>
                <c:formatCode>0.0000</c:formatCode>
                <c:ptCount val="8"/>
                <c:pt idx="0">
                  <c:v>0</c:v>
                </c:pt>
                <c:pt idx="1">
                  <c:v>-1.0827730508681671E-4</c:v>
                </c:pt>
                <c:pt idx="2">
                  <c:v>2.0948438362448514E-4</c:v>
                </c:pt>
                <c:pt idx="3">
                  <c:v>5.2492812747918479E-3</c:v>
                </c:pt>
                <c:pt idx="4">
                  <c:v>5.5220959223501037E-3</c:v>
                </c:pt>
                <c:pt idx="5">
                  <c:v>5.5220959223501037E-3</c:v>
                </c:pt>
                <c:pt idx="6">
                  <c:v>5.5220959223501037E-3</c:v>
                </c:pt>
                <c:pt idx="7">
                  <c:v>5.5220959223501037E-3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D7-4424-8B73-42A70B4BC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22-3 (27-29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Nitrate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'CO2'!$M$35:$T$35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'CO2'!$M$33:$T$33</c:f>
              <c:numCache>
                <c:formatCode>General</c:formatCode>
                <c:ptCount val="8"/>
                <c:pt idx="0">
                  <c:v>2.4623667646063264E-2</c:v>
                </c:pt>
                <c:pt idx="1">
                  <c:v>2.5060697031795132E-2</c:v>
                </c:pt>
                <c:pt idx="2">
                  <c:v>2.7350793745955337E-2</c:v>
                </c:pt>
                <c:pt idx="3">
                  <c:v>1.5539305759298181E-2</c:v>
                </c:pt>
                <c:pt idx="4">
                  <c:v>1.5532630347869633E-2</c:v>
                </c:pt>
                <c:pt idx="5">
                  <c:v>7.0692761968531581E-3</c:v>
                </c:pt>
                <c:pt idx="6">
                  <c:v>0</c:v>
                </c:pt>
                <c:pt idx="7">
                  <c:v>3.6842064373552915E-3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'CO2'!$M$38:$T$38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'CO2'!$M$36:$T$36</c:f>
              <c:numCache>
                <c:formatCode>General</c:formatCode>
                <c:ptCount val="8"/>
                <c:pt idx="0">
                  <c:v>1.2449458340745692E-2</c:v>
                </c:pt>
                <c:pt idx="1">
                  <c:v>2.2855033412397658E-2</c:v>
                </c:pt>
                <c:pt idx="2">
                  <c:v>2.8414383537189437E-2</c:v>
                </c:pt>
                <c:pt idx="3">
                  <c:v>2.4029584006191231E-2</c:v>
                </c:pt>
                <c:pt idx="4">
                  <c:v>3.1908369087105613E-2</c:v>
                </c:pt>
                <c:pt idx="5">
                  <c:v>3.4120910209752754E-2</c:v>
                </c:pt>
                <c:pt idx="6">
                  <c:v>3.8065960305298456E-2</c:v>
                </c:pt>
                <c:pt idx="7">
                  <c:v>1.5446994944759089E-2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'CO2'!$M$41:$T$41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'CO2'!$M$39:$T$39</c:f>
              <c:numCache>
                <c:formatCode>General</c:formatCode>
                <c:ptCount val="8"/>
                <c:pt idx="0">
                  <c:v>6.5900483899589371E-2</c:v>
                </c:pt>
                <c:pt idx="1">
                  <c:v>8.129598872909187E-2</c:v>
                </c:pt>
                <c:pt idx="2">
                  <c:v>8.1268384845388883E-2</c:v>
                </c:pt>
                <c:pt idx="3">
                  <c:v>2.5326114145094197E-2</c:v>
                </c:pt>
                <c:pt idx="4">
                  <c:v>2.8800143756433638E-2</c:v>
                </c:pt>
                <c:pt idx="5">
                  <c:v>2.9878670259530348E-2</c:v>
                </c:pt>
                <c:pt idx="6">
                  <c:v>3.0761689113656215E-2</c:v>
                </c:pt>
                <c:pt idx="7">
                  <c:v>1.2500252217736022E-2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'CO2'!$M$44:$T$44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'CO2'!$M$42:$T$42</c:f>
              <c:numCache>
                <c:formatCode>General</c:formatCode>
                <c:ptCount val="8"/>
                <c:pt idx="0">
                  <c:v>1.6203344819751313E-2</c:v>
                </c:pt>
                <c:pt idx="1">
                  <c:v>1.7134488452173902E-2</c:v>
                </c:pt>
                <c:pt idx="2">
                  <c:v>1.8209748857888924E-2</c:v>
                </c:pt>
                <c:pt idx="3">
                  <c:v>9.9195936502531664E-3</c:v>
                </c:pt>
                <c:pt idx="4">
                  <c:v>1.0564696589101703E-2</c:v>
                </c:pt>
                <c:pt idx="5">
                  <c:v>3.5808008289342635E-3</c:v>
                </c:pt>
                <c:pt idx="6">
                  <c:v>3.5701820713977448E-3</c:v>
                </c:pt>
                <c:pt idx="7">
                  <c:v>3.5119575821350268E-3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'CO2'!$M$47:$T$47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'CO2'!$M$45:$T$45</c:f>
              <c:numCache>
                <c:formatCode>General</c:formatCode>
                <c:ptCount val="8"/>
                <c:pt idx="0">
                  <c:v>1.7471392673612359E-2</c:v>
                </c:pt>
                <c:pt idx="1">
                  <c:v>1.753091162483068E-2</c:v>
                </c:pt>
                <c:pt idx="2">
                  <c:v>1.666686657050509E-2</c:v>
                </c:pt>
                <c:pt idx="3">
                  <c:v>8.1549245983380831E-3</c:v>
                </c:pt>
                <c:pt idx="4">
                  <c:v>1.1703837810514983E-2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F41-4B23-8AE9-BEDC40BCD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23-3 (36-38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CO2_production!$AY$109:$BF$109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1.6226436596243711E-2</c:v>
                  </c:pt>
                  <c:pt idx="2">
                    <c:v>1.7909800362686447E-2</c:v>
                  </c:pt>
                  <c:pt idx="3">
                    <c:v>2.5956757378129809E-2</c:v>
                  </c:pt>
                  <c:pt idx="4">
                    <c:v>2.2228715100631052E-2</c:v>
                  </c:pt>
                  <c:pt idx="5">
                    <c:v>3.0413327709919592E-2</c:v>
                  </c:pt>
                  <c:pt idx="6">
                    <c:v>3.0924776521660119E-2</c:v>
                  </c:pt>
                  <c:pt idx="7">
                    <c:v>2.8647380399957813E-2</c:v>
                  </c:pt>
                </c:numCache>
              </c:numRef>
            </c:plus>
            <c:minus>
              <c:numRef>
                <c:f>CO2_production!$AY$109:$BF$109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1.6226436596243711E-2</c:v>
                  </c:pt>
                  <c:pt idx="2">
                    <c:v>1.7909800362686447E-2</c:v>
                  </c:pt>
                  <c:pt idx="3">
                    <c:v>2.5956757378129809E-2</c:v>
                  </c:pt>
                  <c:pt idx="4">
                    <c:v>2.2228715100631052E-2</c:v>
                  </c:pt>
                  <c:pt idx="5">
                    <c:v>3.0413327709919592E-2</c:v>
                  </c:pt>
                  <c:pt idx="6">
                    <c:v>3.0924776521660119E-2</c:v>
                  </c:pt>
                  <c:pt idx="7">
                    <c:v>2.8647380399957813E-2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CO2_production!$AY$110:$BF$110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CO2_production!$AY$108:$BF$108</c:f>
              <c:numCache>
                <c:formatCode>0.0000</c:formatCode>
                <c:ptCount val="8"/>
                <c:pt idx="0">
                  <c:v>0</c:v>
                </c:pt>
                <c:pt idx="1">
                  <c:v>1.205266632785891E-2</c:v>
                </c:pt>
                <c:pt idx="2">
                  <c:v>1.4297633526183634E-2</c:v>
                </c:pt>
                <c:pt idx="3">
                  <c:v>2.6949294297514862E-2</c:v>
                </c:pt>
                <c:pt idx="4">
                  <c:v>3.8417500571105295E-2</c:v>
                </c:pt>
                <c:pt idx="5">
                  <c:v>4.4216889809790418E-2</c:v>
                </c:pt>
                <c:pt idx="6">
                  <c:v>4.4579076949743758E-2</c:v>
                </c:pt>
                <c:pt idx="7">
                  <c:v>4.2966170020784115E-2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BB-4D24-AFC1-5388017BA46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plus>
            <c:min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CO2_production!$AY$113:$BF$113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CO2_production!$AY$111:$BF$111</c:f>
              <c:numCache>
                <c:formatCode>0.0000</c:formatCode>
                <c:ptCount val="8"/>
                <c:pt idx="0">
                  <c:v>0</c:v>
                </c:pt>
                <c:pt idx="1">
                  <c:v>5.8838656530281301E-3</c:v>
                </c:pt>
                <c:pt idx="2">
                  <c:v>1.2998954776252047E-2</c:v>
                </c:pt>
                <c:pt idx="3">
                  <c:v>4.7053339994489324E-2</c:v>
                </c:pt>
                <c:pt idx="4">
                  <c:v>5.0635033131312512E-2</c:v>
                </c:pt>
                <c:pt idx="5">
                  <c:v>4.6601758785863055E-2</c:v>
                </c:pt>
                <c:pt idx="6">
                  <c:v>5.3205932709396324E-2</c:v>
                </c:pt>
                <c:pt idx="7">
                  <c:v>0.10225346066773826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B-4D24-AFC1-5388017BA46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CO2_production!$AY$115:$BF$115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8.6956161359039933E-4</c:v>
                  </c:pt>
                  <c:pt idx="2">
                    <c:v>2.8187490475459912E-3</c:v>
                  </c:pt>
                  <c:pt idx="3">
                    <c:v>2.1276044871998058E-2</c:v>
                  </c:pt>
                  <c:pt idx="4">
                    <c:v>2.0780006766508732E-2</c:v>
                  </c:pt>
                  <c:pt idx="5">
                    <c:v>1.916667081617044E-2</c:v>
                  </c:pt>
                  <c:pt idx="6">
                    <c:v>1.9756702812993073E-2</c:v>
                  </c:pt>
                  <c:pt idx="7">
                    <c:v>4.0086168686882626E-2</c:v>
                  </c:pt>
                </c:numCache>
              </c:numRef>
            </c:plus>
            <c:minus>
              <c:numRef>
                <c:f>CO2_production!$AY$115:$BF$115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8.6956161359039933E-4</c:v>
                  </c:pt>
                  <c:pt idx="2">
                    <c:v>2.8187490475459912E-3</c:v>
                  </c:pt>
                  <c:pt idx="3">
                    <c:v>2.1276044871998058E-2</c:v>
                  </c:pt>
                  <c:pt idx="4">
                    <c:v>2.0780006766508732E-2</c:v>
                  </c:pt>
                  <c:pt idx="5">
                    <c:v>1.916667081617044E-2</c:v>
                  </c:pt>
                  <c:pt idx="6">
                    <c:v>1.9756702812993073E-2</c:v>
                  </c:pt>
                  <c:pt idx="7">
                    <c:v>4.0086168686882626E-2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CO2_production!$AY$116:$BF$116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CO2_production!$AY$114:$BF$114</c:f>
              <c:numCache>
                <c:formatCode>0.0000</c:formatCode>
                <c:ptCount val="8"/>
                <c:pt idx="0">
                  <c:v>0</c:v>
                </c:pt>
                <c:pt idx="1">
                  <c:v>-2.9692264277918442E-3</c:v>
                </c:pt>
                <c:pt idx="2">
                  <c:v>5.3819864160134833E-3</c:v>
                </c:pt>
                <c:pt idx="3">
                  <c:v>7.2069362385495592E-2</c:v>
                </c:pt>
                <c:pt idx="4">
                  <c:v>7.1273903602952562E-2</c:v>
                </c:pt>
                <c:pt idx="5">
                  <c:v>6.7083119266555441E-2</c:v>
                </c:pt>
                <c:pt idx="6">
                  <c:v>6.6509246442986544E-2</c:v>
                </c:pt>
                <c:pt idx="7">
                  <c:v>0.14083551073626333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BB-4D24-AFC1-5388017BA46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CO2_production!$AY$118:$BF$118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6.0486833881676213E-4</c:v>
                  </c:pt>
                  <c:pt idx="2">
                    <c:v>1.5018550510912684E-3</c:v>
                  </c:pt>
                  <c:pt idx="3">
                    <c:v>3.9952254874334172E-3</c:v>
                  </c:pt>
                  <c:pt idx="4">
                    <c:v>7.9798608527364267E-3</c:v>
                  </c:pt>
                  <c:pt idx="5">
                    <c:v>1.3164489865268471E-2</c:v>
                  </c:pt>
                  <c:pt idx="6">
                    <c:v>1.3066005765612088E-2</c:v>
                  </c:pt>
                  <c:pt idx="7">
                    <c:v>1.2606693310833587E-2</c:v>
                  </c:pt>
                </c:numCache>
              </c:numRef>
            </c:plus>
            <c:minus>
              <c:numRef>
                <c:f>CO2_production!$AY$118:$BF$118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6.0486833881676213E-4</c:v>
                  </c:pt>
                  <c:pt idx="2">
                    <c:v>1.5018550510912684E-3</c:v>
                  </c:pt>
                  <c:pt idx="3">
                    <c:v>3.9952254874334172E-3</c:v>
                  </c:pt>
                  <c:pt idx="4">
                    <c:v>7.9798608527364267E-3</c:v>
                  </c:pt>
                  <c:pt idx="5">
                    <c:v>1.3164489865268471E-2</c:v>
                  </c:pt>
                  <c:pt idx="6">
                    <c:v>1.3066005765612088E-2</c:v>
                  </c:pt>
                  <c:pt idx="7">
                    <c:v>1.2606693310833587E-2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CO2_production!$AY$119:$BF$119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CO2_production!$AY$117:$BF$117</c:f>
              <c:numCache>
                <c:formatCode>0.0000</c:formatCode>
                <c:ptCount val="8"/>
                <c:pt idx="0">
                  <c:v>0</c:v>
                </c:pt>
                <c:pt idx="1">
                  <c:v>4.3502541250737756E-4</c:v>
                </c:pt>
                <c:pt idx="2">
                  <c:v>-3.6075997832099409E-4</c:v>
                </c:pt>
                <c:pt idx="3">
                  <c:v>1.2060292592009322E-2</c:v>
                </c:pt>
                <c:pt idx="4">
                  <c:v>1.5839845784562705E-2</c:v>
                </c:pt>
                <c:pt idx="5">
                  <c:v>1.9559671035837164E-2</c:v>
                </c:pt>
                <c:pt idx="6">
                  <c:v>1.9489415322440824E-2</c:v>
                </c:pt>
                <c:pt idx="7">
                  <c:v>1.9161625978558455E-2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BB-4D24-AFC1-5388017BA46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CO2_production!$AY$121:$BF$121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7.364488125721991E-4</c:v>
                  </c:pt>
                  <c:pt idx="2">
                    <c:v>1.0812966323398166E-3</c:v>
                  </c:pt>
                  <c:pt idx="3">
                    <c:v>9.6888655712861396E-3</c:v>
                  </c:pt>
                  <c:pt idx="4">
                    <c:v>1.0442246334846687E-2</c:v>
                  </c:pt>
                  <c:pt idx="5">
                    <c:v>1.0442246334846687E-2</c:v>
                  </c:pt>
                  <c:pt idx="6">
                    <c:v>1.0442246334846687E-2</c:v>
                  </c:pt>
                  <c:pt idx="7">
                    <c:v>1.0442246334846687E-2</c:v>
                  </c:pt>
                </c:numCache>
              </c:numRef>
            </c:plus>
            <c:minus>
              <c:numRef>
                <c:f>CO2_production!$AY$121:$BF$121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7.364488125721991E-4</c:v>
                  </c:pt>
                  <c:pt idx="2">
                    <c:v>1.0812966323398166E-3</c:v>
                  </c:pt>
                  <c:pt idx="3">
                    <c:v>9.6888655712861396E-3</c:v>
                  </c:pt>
                  <c:pt idx="4">
                    <c:v>1.0442246334846687E-2</c:v>
                  </c:pt>
                  <c:pt idx="5">
                    <c:v>1.0442246334846687E-2</c:v>
                  </c:pt>
                  <c:pt idx="6">
                    <c:v>1.0442246334846687E-2</c:v>
                  </c:pt>
                  <c:pt idx="7">
                    <c:v>1.0442246334846687E-2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CO2_production!$AY$122:$BF$122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CO2_production!$AY$120:$BF$120</c:f>
              <c:numCache>
                <c:formatCode>0.0000</c:formatCode>
                <c:ptCount val="8"/>
                <c:pt idx="0">
                  <c:v>0</c:v>
                </c:pt>
                <c:pt idx="1">
                  <c:v>-2.3857016781016205E-5</c:v>
                </c:pt>
                <c:pt idx="2">
                  <c:v>7.337827297511923E-4</c:v>
                </c:pt>
                <c:pt idx="3">
                  <c:v>2.4973872075325584E-2</c:v>
                </c:pt>
                <c:pt idx="4">
                  <c:v>2.55831865854232E-2</c:v>
                </c:pt>
                <c:pt idx="5">
                  <c:v>2.55831865854232E-2</c:v>
                </c:pt>
                <c:pt idx="6">
                  <c:v>2.55831865854232E-2</c:v>
                </c:pt>
                <c:pt idx="7">
                  <c:v>2.55831865854232E-2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FBB-4D24-AFC1-5388017BA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23-4 (46-48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CO2_production!$AY$124:$BF$124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1.9801930830844403E-3</c:v>
                  </c:pt>
                  <c:pt idx="2">
                    <c:v>2.0596372408928552E-3</c:v>
                  </c:pt>
                  <c:pt idx="3">
                    <c:v>0</c:v>
                  </c:pt>
                  <c:pt idx="4">
                    <c:v>4.3551949246751973E-3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CO2_production!$AY$124:$BF$124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1.9801930830844403E-3</c:v>
                  </c:pt>
                  <c:pt idx="2">
                    <c:v>2.0596372408928552E-3</c:v>
                  </c:pt>
                  <c:pt idx="3">
                    <c:v>0</c:v>
                  </c:pt>
                  <c:pt idx="4">
                    <c:v>4.3551949246751973E-3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CO2_production!$AY$50:$BF$50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CO2_production!$AY$123:$BF$123</c:f>
              <c:numCache>
                <c:formatCode>0.0000</c:formatCode>
                <c:ptCount val="8"/>
                <c:pt idx="0">
                  <c:v>0</c:v>
                </c:pt>
                <c:pt idx="1">
                  <c:v>2.3745185912563698E-3</c:v>
                </c:pt>
                <c:pt idx="2">
                  <c:v>2.9006205248262376E-3</c:v>
                </c:pt>
                <c:pt idx="3">
                  <c:v>0</c:v>
                </c:pt>
                <c:pt idx="4">
                  <c:v>3.0795878646270674E-3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E1-432C-AE46-78A30E0AC6B3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plus>
            <c:min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CO2_production!$AY$126:$BF$126</c:f>
              <c:numCache>
                <c:formatCode>0.0000</c:formatCode>
                <c:ptCount val="8"/>
                <c:pt idx="0">
                  <c:v>0</c:v>
                </c:pt>
                <c:pt idx="1">
                  <c:v>8.2172190860981004E-3</c:v>
                </c:pt>
                <c:pt idx="2">
                  <c:v>1.4501673773965216E-2</c:v>
                </c:pt>
                <c:pt idx="3">
                  <c:v>5.0444760903753549E-2</c:v>
                </c:pt>
                <c:pt idx="4">
                  <c:v>5.5300731842249817E-2</c:v>
                </c:pt>
                <c:pt idx="5">
                  <c:v>5.4396648970980253E-2</c:v>
                </c:pt>
                <c:pt idx="6">
                  <c:v>5.6430580561168585E-2</c:v>
                </c:pt>
                <c:pt idx="7">
                  <c:v>8.0567954845237544E-2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E1-432C-AE46-78A30E0AC6B3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CO2_production!$AY$130:$BF$130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2.1022143686621774E-3</c:v>
                  </c:pt>
                  <c:pt idx="2">
                    <c:v>3.6949684040579519E-3</c:v>
                  </c:pt>
                  <c:pt idx="3">
                    <c:v>4.7627887594460646E-3</c:v>
                  </c:pt>
                  <c:pt idx="4">
                    <c:v>5.744448348351733E-3</c:v>
                  </c:pt>
                  <c:pt idx="5">
                    <c:v>6.535716805929904E-3</c:v>
                  </c:pt>
                  <c:pt idx="6">
                    <c:v>8.4769310285677957E-3</c:v>
                  </c:pt>
                  <c:pt idx="7">
                    <c:v>1.3634173473725602E-2</c:v>
                  </c:pt>
                </c:numCache>
              </c:numRef>
            </c:plus>
            <c:minus>
              <c:numRef>
                <c:f>CO2_production!$AY$130:$BF$130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2.1022143686621774E-3</c:v>
                  </c:pt>
                  <c:pt idx="2">
                    <c:v>3.6949684040579519E-3</c:v>
                  </c:pt>
                  <c:pt idx="3">
                    <c:v>4.7627887594460646E-3</c:v>
                  </c:pt>
                  <c:pt idx="4">
                    <c:v>5.744448348351733E-3</c:v>
                  </c:pt>
                  <c:pt idx="5">
                    <c:v>6.535716805929904E-3</c:v>
                  </c:pt>
                  <c:pt idx="6">
                    <c:v>8.4769310285677957E-3</c:v>
                  </c:pt>
                  <c:pt idx="7">
                    <c:v>1.3634173473725602E-2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CO2_production!$AY$71:$BF$71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CO2_production!$AY$129:$BF$129</c:f>
              <c:numCache>
                <c:formatCode>0.0000</c:formatCode>
                <c:ptCount val="8"/>
                <c:pt idx="0">
                  <c:v>0</c:v>
                </c:pt>
                <c:pt idx="1">
                  <c:v>4.6442984056939418E-4</c:v>
                </c:pt>
                <c:pt idx="2">
                  <c:v>6.4984552851343191E-3</c:v>
                </c:pt>
                <c:pt idx="3">
                  <c:v>3.9164434139101166E-2</c:v>
                </c:pt>
                <c:pt idx="4">
                  <c:v>4.6931696403884088E-2</c:v>
                </c:pt>
                <c:pt idx="5">
                  <c:v>4.5581307885646745E-2</c:v>
                </c:pt>
                <c:pt idx="6">
                  <c:v>4.6453415112551986E-2</c:v>
                </c:pt>
                <c:pt idx="7">
                  <c:v>6.4346622219818225E-2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E1-432C-AE46-78A30E0AC6B3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CO2_production!$AY$133:$BF$133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1.3749072268676803E-3</c:v>
                  </c:pt>
                  <c:pt idx="2">
                    <c:v>3.5033774933027136E-3</c:v>
                  </c:pt>
                  <c:pt idx="3">
                    <c:v>4.0113640473309984E-3</c:v>
                  </c:pt>
                  <c:pt idx="4">
                    <c:v>3.620032819050145E-3</c:v>
                  </c:pt>
                  <c:pt idx="5">
                    <c:v>4.0113640473309984E-3</c:v>
                  </c:pt>
                  <c:pt idx="6">
                    <c:v>4.0113640473309984E-3</c:v>
                  </c:pt>
                  <c:pt idx="7">
                    <c:v>4.0113640473309984E-3</c:v>
                  </c:pt>
                </c:numCache>
              </c:numRef>
            </c:plus>
            <c:minus>
              <c:numRef>
                <c:f>CO2_production!$AY$133:$BF$133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1.3749072268676803E-3</c:v>
                  </c:pt>
                  <c:pt idx="2">
                    <c:v>3.5033774933027136E-3</c:v>
                  </c:pt>
                  <c:pt idx="3">
                    <c:v>4.0113640473309984E-3</c:v>
                  </c:pt>
                  <c:pt idx="4">
                    <c:v>3.620032819050145E-3</c:v>
                  </c:pt>
                  <c:pt idx="5">
                    <c:v>4.0113640473309984E-3</c:v>
                  </c:pt>
                  <c:pt idx="6">
                    <c:v>4.0113640473309984E-3</c:v>
                  </c:pt>
                  <c:pt idx="7">
                    <c:v>4.0113640473309984E-3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CO2_production!$AY$59:$BF$59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CO2_production!$AY$132:$BF$132</c:f>
              <c:numCache>
                <c:formatCode>0.0000</c:formatCode>
                <c:ptCount val="8"/>
                <c:pt idx="0">
                  <c:v>0</c:v>
                </c:pt>
                <c:pt idx="1">
                  <c:v>1.1293230419128011E-3</c:v>
                </c:pt>
                <c:pt idx="2">
                  <c:v>3.9924439316890515E-3</c:v>
                </c:pt>
                <c:pt idx="3">
                  <c:v>2.9295891913953154E-2</c:v>
                </c:pt>
                <c:pt idx="4">
                  <c:v>3.974372494174197E-2</c:v>
                </c:pt>
                <c:pt idx="5">
                  <c:v>2.9295891913953154E-2</c:v>
                </c:pt>
                <c:pt idx="6">
                  <c:v>2.9295891913953154E-2</c:v>
                </c:pt>
                <c:pt idx="7">
                  <c:v>2.9295891913953154E-2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E1-432C-AE46-78A30E0AC6B3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CO2_production!$AY$136:$BF$136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5.1460561121227915E-4</c:v>
                  </c:pt>
                  <c:pt idx="2">
                    <c:v>8.3695408858103291E-4</c:v>
                  </c:pt>
                  <c:pt idx="3">
                    <c:v>9.9718793897319701E-3</c:v>
                  </c:pt>
                  <c:pt idx="4">
                    <c:v>1.8072597681382082E-2</c:v>
                  </c:pt>
                  <c:pt idx="5">
                    <c:v>9.9718793897319701E-3</c:v>
                  </c:pt>
                  <c:pt idx="6">
                    <c:v>9.9718793897319701E-3</c:v>
                  </c:pt>
                  <c:pt idx="7">
                    <c:v>9.9718793897319701E-3</c:v>
                  </c:pt>
                </c:numCache>
              </c:numRef>
            </c:plus>
            <c:minus>
              <c:numRef>
                <c:f>CO2_production!$AY$136:$BF$136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5.1460561121227915E-4</c:v>
                  </c:pt>
                  <c:pt idx="2">
                    <c:v>8.3695408858103291E-4</c:v>
                  </c:pt>
                  <c:pt idx="3">
                    <c:v>9.9718793897319701E-3</c:v>
                  </c:pt>
                  <c:pt idx="4">
                    <c:v>1.8072597681382082E-2</c:v>
                  </c:pt>
                  <c:pt idx="5">
                    <c:v>9.9718793897319701E-3</c:v>
                  </c:pt>
                  <c:pt idx="6">
                    <c:v>9.9718793897319701E-3</c:v>
                  </c:pt>
                  <c:pt idx="7">
                    <c:v>9.9718793897319701E-3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CO2_production!$AY$62:$BF$62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CO2_production!$AY$135:$BF$135</c:f>
              <c:numCache>
                <c:formatCode>0.0000</c:formatCode>
                <c:ptCount val="8"/>
                <c:pt idx="0">
                  <c:v>0</c:v>
                </c:pt>
                <c:pt idx="1">
                  <c:v>6.4973509022411835E-4</c:v>
                </c:pt>
                <c:pt idx="2">
                  <c:v>2.4904775834375553E-3</c:v>
                </c:pt>
                <c:pt idx="3">
                  <c:v>2.7461855899447201E-2</c:v>
                </c:pt>
                <c:pt idx="4">
                  <c:v>3.4440556527261482E-2</c:v>
                </c:pt>
                <c:pt idx="5">
                  <c:v>2.7461855899447201E-2</c:v>
                </c:pt>
                <c:pt idx="6">
                  <c:v>2.7461855899447201E-2</c:v>
                </c:pt>
                <c:pt idx="7">
                  <c:v>2.7461855899447201E-2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5E1-432C-AE46-78A30E0AC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23-5 (53-55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CO2_production!$AY$139:$BF$139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9.2402235723824944E-3</c:v>
                  </c:pt>
                  <c:pt idx="2">
                    <c:v>1.1690731620426179E-2</c:v>
                  </c:pt>
                  <c:pt idx="3">
                    <c:v>8.9056846668540673E-3</c:v>
                  </c:pt>
                  <c:pt idx="4">
                    <c:v>8.8191742774856637E-3</c:v>
                  </c:pt>
                  <c:pt idx="5">
                    <c:v>8.8191742774856637E-3</c:v>
                  </c:pt>
                  <c:pt idx="6">
                    <c:v>8.8191742774856637E-3</c:v>
                  </c:pt>
                  <c:pt idx="7">
                    <c:v>8.8191742774856637E-3</c:v>
                  </c:pt>
                </c:numCache>
              </c:numRef>
            </c:plus>
            <c:minus>
              <c:numRef>
                <c:f>CO2_production!$AY$139:$BF$139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9.2402235723824944E-3</c:v>
                  </c:pt>
                  <c:pt idx="2">
                    <c:v>1.1690731620426179E-2</c:v>
                  </c:pt>
                  <c:pt idx="3">
                    <c:v>8.9056846668540673E-3</c:v>
                  </c:pt>
                  <c:pt idx="4">
                    <c:v>8.8191742774856637E-3</c:v>
                  </c:pt>
                  <c:pt idx="5">
                    <c:v>8.8191742774856637E-3</c:v>
                  </c:pt>
                  <c:pt idx="6">
                    <c:v>8.8191742774856637E-3</c:v>
                  </c:pt>
                  <c:pt idx="7">
                    <c:v>8.8191742774856637E-3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CO2_production!$AY$65:$BF$65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CO2_production!$AY$138:$BF$138</c:f>
              <c:numCache>
                <c:formatCode>0.0000</c:formatCode>
                <c:ptCount val="8"/>
                <c:pt idx="0">
                  <c:v>0</c:v>
                </c:pt>
                <c:pt idx="1">
                  <c:v>7.9215850904915033E-3</c:v>
                </c:pt>
                <c:pt idx="2">
                  <c:v>1.0120764311546694E-2</c:v>
                </c:pt>
                <c:pt idx="3">
                  <c:v>-5.6844959682356483E-3</c:v>
                </c:pt>
                <c:pt idx="4">
                  <c:v>-4.4156796696125603E-3</c:v>
                </c:pt>
                <c:pt idx="5">
                  <c:v>-4.4156796696125603E-3</c:v>
                </c:pt>
                <c:pt idx="6">
                  <c:v>-4.4156796696125603E-3</c:v>
                </c:pt>
                <c:pt idx="7">
                  <c:v>-4.4156796696125603E-3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F4-49B6-AB7E-48CBD23F08B6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plus>
            <c:min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CO2_production!$AY$143:$BF$143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CO2_production!$AY$141:$BF$141</c:f>
              <c:numCache>
                <c:formatCode>0.0000</c:formatCode>
                <c:ptCount val="8"/>
                <c:pt idx="0">
                  <c:v>0</c:v>
                </c:pt>
                <c:pt idx="1">
                  <c:v>6.3703727583338809E-3</c:v>
                </c:pt>
                <c:pt idx="2">
                  <c:v>1.4894897872980753E-2</c:v>
                </c:pt>
                <c:pt idx="3">
                  <c:v>7.4175422464883664E-2</c:v>
                </c:pt>
                <c:pt idx="4">
                  <c:v>7.8903245790541199E-2</c:v>
                </c:pt>
                <c:pt idx="5">
                  <c:v>7.7428392005295041E-2</c:v>
                </c:pt>
                <c:pt idx="6">
                  <c:v>7.9980251121765975E-2</c:v>
                </c:pt>
                <c:pt idx="7">
                  <c:v>0.10989419747513772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F4-49B6-AB7E-48CBD23F08B6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CO2_production!$AY$145:$BF$145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1.3916395350289637E-2</c:v>
                  </c:pt>
                  <c:pt idx="2">
                    <c:v>7.8801820108112585E-4</c:v>
                  </c:pt>
                  <c:pt idx="3">
                    <c:v>7.8801820108112585E-4</c:v>
                  </c:pt>
                  <c:pt idx="4">
                    <c:v>8.8042076440845649E-4</c:v>
                  </c:pt>
                  <c:pt idx="5">
                    <c:v>1.1112448485209299E-3</c:v>
                  </c:pt>
                  <c:pt idx="6">
                    <c:v>1.4424091967665431E-3</c:v>
                  </c:pt>
                  <c:pt idx="7">
                    <c:v>7.9378908215569297E-3</c:v>
                  </c:pt>
                </c:numCache>
              </c:numRef>
            </c:plus>
            <c:minus>
              <c:numRef>
                <c:f>CO2_production!$AY$145:$BF$145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1.3916395350289637E-2</c:v>
                  </c:pt>
                  <c:pt idx="2">
                    <c:v>7.8801820108112585E-4</c:v>
                  </c:pt>
                  <c:pt idx="3">
                    <c:v>7.8801820108112585E-4</c:v>
                  </c:pt>
                  <c:pt idx="4">
                    <c:v>8.8042076440845649E-4</c:v>
                  </c:pt>
                  <c:pt idx="5">
                    <c:v>1.1112448485209299E-3</c:v>
                  </c:pt>
                  <c:pt idx="6">
                    <c:v>1.4424091967665431E-3</c:v>
                  </c:pt>
                  <c:pt idx="7">
                    <c:v>7.9378908215569297E-3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CO2_production!$AY$146:$BF$146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CO2_production!$AY$144:$BF$144</c:f>
              <c:numCache>
                <c:formatCode>0.0000</c:formatCode>
                <c:ptCount val="8"/>
                <c:pt idx="0">
                  <c:v>0</c:v>
                </c:pt>
                <c:pt idx="1">
                  <c:v>-9.5062425952643758E-3</c:v>
                </c:pt>
                <c:pt idx="2">
                  <c:v>1.9093578000170992E-3</c:v>
                </c:pt>
                <c:pt idx="3">
                  <c:v>1.9093578000170992E-3</c:v>
                </c:pt>
                <c:pt idx="4">
                  <c:v>1.9320410943620459E-2</c:v>
                </c:pt>
                <c:pt idx="5">
                  <c:v>1.8226745403918328E-2</c:v>
                </c:pt>
                <c:pt idx="6">
                  <c:v>1.8189901985509304E-2</c:v>
                </c:pt>
                <c:pt idx="7">
                  <c:v>3.0165989020282846E-2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F4-49B6-AB7E-48CBD23F08B6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CO2_production!$AY$148:$BF$148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1.1948704100285858E-4</c:v>
                  </c:pt>
                  <c:pt idx="2">
                    <c:v>5.3103750300276609E-3</c:v>
                  </c:pt>
                  <c:pt idx="3">
                    <c:v>2.0695722317708412E-3</c:v>
                  </c:pt>
                  <c:pt idx="4">
                    <c:v>1.9381511108915769E-3</c:v>
                  </c:pt>
                  <c:pt idx="5">
                    <c:v>1.9381511108915769E-3</c:v>
                  </c:pt>
                  <c:pt idx="6">
                    <c:v>1.9381511108915769E-3</c:v>
                  </c:pt>
                  <c:pt idx="7">
                    <c:v>1.9381511108915769E-3</c:v>
                  </c:pt>
                </c:numCache>
              </c:numRef>
            </c:plus>
            <c:minus>
              <c:numRef>
                <c:f>CO2_production!$AY$148:$BF$148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1.1948704100285858E-4</c:v>
                  </c:pt>
                  <c:pt idx="2">
                    <c:v>5.3103750300276609E-3</c:v>
                  </c:pt>
                  <c:pt idx="3">
                    <c:v>2.0695722317708412E-3</c:v>
                  </c:pt>
                  <c:pt idx="4">
                    <c:v>1.9381511108915769E-3</c:v>
                  </c:pt>
                  <c:pt idx="5">
                    <c:v>1.9381511108915769E-3</c:v>
                  </c:pt>
                  <c:pt idx="6">
                    <c:v>1.9381511108915769E-3</c:v>
                  </c:pt>
                  <c:pt idx="7">
                    <c:v>1.9381511108915769E-3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CO2_production!$AY$149:$BF$149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CO2_production!$AY$147:$BF$147</c:f>
              <c:numCache>
                <c:formatCode>0.0000</c:formatCode>
                <c:ptCount val="8"/>
                <c:pt idx="0">
                  <c:v>0</c:v>
                </c:pt>
                <c:pt idx="1">
                  <c:v>1.1028595298216391E-3</c:v>
                </c:pt>
                <c:pt idx="2">
                  <c:v>-1.8638489970911794E-3</c:v>
                </c:pt>
                <c:pt idx="3">
                  <c:v>-1.4130842483441048E-3</c:v>
                </c:pt>
                <c:pt idx="4">
                  <c:v>4.8030001796237065E-4</c:v>
                </c:pt>
                <c:pt idx="5">
                  <c:v>4.8030001796237065E-4</c:v>
                </c:pt>
                <c:pt idx="6">
                  <c:v>4.8030001796237065E-4</c:v>
                </c:pt>
                <c:pt idx="7">
                  <c:v>4.8030001796237065E-4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F4-49B6-AB7E-48CBD23F08B6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CO2_production!$AY$151:$BF$151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8.0458035479684614E-4</c:v>
                  </c:pt>
                  <c:pt idx="2">
                    <c:v>6.1074431969661692E-4</c:v>
                  </c:pt>
                  <c:pt idx="3">
                    <c:v>3.865100609755024E-3</c:v>
                  </c:pt>
                  <c:pt idx="4">
                    <c:v>5.0269803735041767E-3</c:v>
                  </c:pt>
                  <c:pt idx="5">
                    <c:v>7.606173625477137E-3</c:v>
                  </c:pt>
                  <c:pt idx="6">
                    <c:v>2.2893942171379462E-3</c:v>
                  </c:pt>
                  <c:pt idx="7">
                    <c:v>2.2585963994563212E-3</c:v>
                  </c:pt>
                </c:numCache>
              </c:numRef>
            </c:plus>
            <c:minus>
              <c:numRef>
                <c:f>CO2_production!$AY$151:$BF$151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8.0458035479684614E-4</c:v>
                  </c:pt>
                  <c:pt idx="2">
                    <c:v>6.1074431969661692E-4</c:v>
                  </c:pt>
                  <c:pt idx="3">
                    <c:v>3.865100609755024E-3</c:v>
                  </c:pt>
                  <c:pt idx="4">
                    <c:v>5.0269803735041767E-3</c:v>
                  </c:pt>
                  <c:pt idx="5">
                    <c:v>7.606173625477137E-3</c:v>
                  </c:pt>
                  <c:pt idx="6">
                    <c:v>2.2893942171379462E-3</c:v>
                  </c:pt>
                  <c:pt idx="7">
                    <c:v>2.2585963994563212E-3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CO2_production!$AY$152:$BF$152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CO2_production!$AY$150:$BF$150</c:f>
              <c:numCache>
                <c:formatCode>0.0000</c:formatCode>
                <c:ptCount val="8"/>
                <c:pt idx="0">
                  <c:v>0</c:v>
                </c:pt>
                <c:pt idx="1">
                  <c:v>1.6568279022669715E-3</c:v>
                </c:pt>
                <c:pt idx="2">
                  <c:v>2.1480671681040155E-3</c:v>
                </c:pt>
                <c:pt idx="3">
                  <c:v>3.1774488237799485E-2</c:v>
                </c:pt>
                <c:pt idx="4">
                  <c:v>4.5634400263584958E-2</c:v>
                </c:pt>
                <c:pt idx="5">
                  <c:v>4.5480003244796868E-2</c:v>
                </c:pt>
                <c:pt idx="6">
                  <c:v>5.1210679066903096E-2</c:v>
                </c:pt>
                <c:pt idx="7">
                  <c:v>5.0244738065989253E-2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F4-49B6-AB7E-48CBD23F0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MQ 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CO2_production!$AY$154:$BF$154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3.0317110513864943E-3</c:v>
                  </c:pt>
                  <c:pt idx="5">
                    <c:v>3.0317110513864943E-3</c:v>
                  </c:pt>
                  <c:pt idx="6">
                    <c:v>3.0317110513864943E-3</c:v>
                  </c:pt>
                  <c:pt idx="7">
                    <c:v>3.0317110513864943E-3</c:v>
                  </c:pt>
                </c:numCache>
              </c:numRef>
            </c:plus>
            <c:minus>
              <c:numRef>
                <c:f>CO2_production!$AY$154:$BF$154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3.0317110513864943E-3</c:v>
                  </c:pt>
                  <c:pt idx="5">
                    <c:v>3.0317110513864943E-3</c:v>
                  </c:pt>
                  <c:pt idx="6">
                    <c:v>3.0317110513864943E-3</c:v>
                  </c:pt>
                  <c:pt idx="7">
                    <c:v>3.0317110513864943E-3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CO2_production!$AY$155:$BF$155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CO2_production!$AY$153:$BF$153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2.1437434430335882E-3</c:v>
                </c:pt>
                <c:pt idx="5">
                  <c:v>2.1437434430335882E-3</c:v>
                </c:pt>
                <c:pt idx="6">
                  <c:v>2.1437434430335882E-3</c:v>
                </c:pt>
                <c:pt idx="7">
                  <c:v>2.1437434430335882E-3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37-4970-8CEF-B2760AAC4833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37-4970-8CEF-B2760AAC4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22-1</c:v>
          </c:tx>
          <c:spPr>
            <a:ln w="19050" cap="rnd">
              <a:solidFill>
                <a:srgbClr val="FF555E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555E"/>
              </a:solidFill>
              <a:ln w="9525">
                <a:solidFill>
                  <a:srgbClr val="FF555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plus>
            <c:min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555E"/>
                </a:solidFill>
                <a:round/>
              </a:ln>
              <a:effectLst/>
            </c:spPr>
          </c:errBars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CO2_production!$AY$6:$BF$6</c:f>
              <c:numCache>
                <c:formatCode>0.0000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4.0244848443033755E-2</c:v>
                </c:pt>
                <c:pt idx="3">
                  <c:v>6.2145862879810713E-2</c:v>
                </c:pt>
                <c:pt idx="4">
                  <c:v>7.0104620143399701E-2</c:v>
                </c:pt>
                <c:pt idx="5">
                  <c:v>7.0866588579351117E-2</c:v>
                </c:pt>
                <c:pt idx="6">
                  <c:v>7.4279393611943204E-2</c:v>
                </c:pt>
                <c:pt idx="7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62-4E61-9B51-D415D27F51B2}"/>
            </c:ext>
          </c:extLst>
        </c:ser>
        <c:ser>
          <c:idx val="0"/>
          <c:order val="1"/>
          <c:tx>
            <c:v>22-2</c:v>
          </c:tx>
          <c:spPr>
            <a:ln w="19050" cap="rnd">
              <a:solidFill>
                <a:srgbClr val="FF8650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rgbClr val="FF8650"/>
              </a:solidFill>
              <a:ln w="9525">
                <a:solidFill>
                  <a:srgbClr val="FF8650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plus>
            <c:min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8650"/>
                </a:solidFill>
                <a:round/>
              </a:ln>
              <a:effectLst/>
            </c:spPr>
          </c:errBars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CO2_production!$AY$21:$BF$21</c:f>
              <c:numCache>
                <c:formatCode>0.0000</c:formatCode>
                <c:ptCount val="8"/>
                <c:pt idx="0">
                  <c:v>0</c:v>
                </c:pt>
                <c:pt idx="1">
                  <c:v>5.3389939167793554E-2</c:v>
                </c:pt>
                <c:pt idx="2">
                  <c:v>6.4192480753860429E-2</c:v>
                </c:pt>
                <c:pt idx="3">
                  <c:v>0.12182205434782385</c:v>
                </c:pt>
                <c:pt idx="4">
                  <c:v>0.12517325145037572</c:v>
                </c:pt>
                <c:pt idx="5">
                  <c:v>0.12861783827623199</c:v>
                </c:pt>
                <c:pt idx="6">
                  <c:v>0.13193613214277725</c:v>
                </c:pt>
                <c:pt idx="7">
                  <c:v>0.16363636799725906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62-4E61-9B51-D415D27F51B2}"/>
            </c:ext>
          </c:extLst>
        </c:ser>
        <c:ser>
          <c:idx val="2"/>
          <c:order val="2"/>
          <c:tx>
            <c:v>22-3</c:v>
          </c:tx>
          <c:spPr>
            <a:ln w="19050" cap="rnd">
              <a:solidFill>
                <a:srgbClr val="FFE98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E981"/>
              </a:solidFill>
              <a:ln w="9525">
                <a:solidFill>
                  <a:srgbClr val="FFE98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plus>
            <c:min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E981"/>
                </a:solidFill>
                <a:round/>
              </a:ln>
              <a:effectLst/>
            </c:spPr>
          </c:errBars>
          <c:xVal>
            <c:numRef>
              <c:f>CO2_production!$AY$38:$BF$38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CO2_production!$AY$36:$BF$36</c:f>
              <c:numCache>
                <c:formatCode>0.0000</c:formatCode>
                <c:ptCount val="8"/>
                <c:pt idx="0">
                  <c:v>0</c:v>
                </c:pt>
                <c:pt idx="1">
                  <c:v>1.0405575071651966E-2</c:v>
                </c:pt>
                <c:pt idx="2">
                  <c:v>1.8933189383614525E-2</c:v>
                </c:pt>
                <c:pt idx="3">
                  <c:v>4.5235562934673373E-2</c:v>
                </c:pt>
                <c:pt idx="4">
                  <c:v>5.0841558470720138E-2</c:v>
                </c:pt>
                <c:pt idx="5">
                  <c:v>5.3054099593367272E-2</c:v>
                </c:pt>
                <c:pt idx="6">
                  <c:v>5.6999149688912981E-2</c:v>
                </c:pt>
                <c:pt idx="7">
                  <c:v>7.8361304434799203E-2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62-4E61-9B51-D415D27F51B2}"/>
            </c:ext>
          </c:extLst>
        </c:ser>
        <c:ser>
          <c:idx val="3"/>
          <c:order val="3"/>
          <c:tx>
            <c:v>22-4</c:v>
          </c:tx>
          <c:spPr>
            <a:ln w="19050" cap="rnd">
              <a:solidFill>
                <a:srgbClr val="8BF18B"/>
              </a:solidFill>
              <a:prstDash val="sysDash"/>
              <a:round/>
            </a:ln>
            <a:effectLst/>
          </c:spPr>
          <c:marker>
            <c:symbol val="dash"/>
            <c:size val="5"/>
            <c:spPr>
              <a:solidFill>
                <a:srgbClr val="8BF18B"/>
              </a:solidFill>
              <a:ln w="9525">
                <a:solidFill>
                  <a:srgbClr val="8BF18B"/>
                </a:solidFill>
                <a:prstDash val="solid"/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rgbClr val="8BF18B"/>
                </a:solidFill>
                <a:ln w="9525">
                  <a:solidFill>
                    <a:srgbClr val="8BF18B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074-49D0-A152-5E56A83AA83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plus>
            <c:min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BF18B"/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CO2_production!$AY$51:$BF$51</c:f>
              <c:numCache>
                <c:formatCode>0.0000</c:formatCode>
                <c:ptCount val="8"/>
                <c:pt idx="0">
                  <c:v>0</c:v>
                </c:pt>
                <c:pt idx="1">
                  <c:v>1.1693180493740208E-2</c:v>
                </c:pt>
                <c:pt idx="2">
                  <c:v>1.9535555264423774E-2</c:v>
                </c:pt>
                <c:pt idx="3">
                  <c:v>3.8816935987087041E-2</c:v>
                </c:pt>
                <c:pt idx="4">
                  <c:v>4.4234380484017823E-2</c:v>
                </c:pt>
                <c:pt idx="5">
                  <c:v>4.4646909304258887E-2</c:v>
                </c:pt>
                <c:pt idx="6">
                  <c:v>4.7557901075193969E-2</c:v>
                </c:pt>
                <c:pt idx="7">
                  <c:v>6.3854045526655537E-2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62-4E61-9B51-D415D27F51B2}"/>
            </c:ext>
          </c:extLst>
        </c:ser>
        <c:ser>
          <c:idx val="4"/>
          <c:order val="4"/>
          <c:tx>
            <c:v>22-5</c:v>
          </c:tx>
          <c:spPr>
            <a:ln w="19050" cap="rnd">
              <a:solidFill>
                <a:srgbClr val="83B2FF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rgbClr val="83B2FF"/>
              </a:solidFill>
              <a:ln w="12700">
                <a:solidFill>
                  <a:srgbClr val="83B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plus>
            <c:min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3B2FF"/>
                </a:solidFill>
                <a:round/>
              </a:ln>
              <a:effectLst/>
            </c:spPr>
          </c:errBars>
          <c:xVal>
            <c:numRef>
              <c:f>CO2_production!$AY$68:$BF$68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CO2_production!$AY$66:$BF$66</c:f>
              <c:numCache>
                <c:formatCode>0.0000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3.2216214928987019E-2</c:v>
                </c:pt>
                <c:pt idx="4">
                  <c:v>3.9272270503778579E-2</c:v>
                </c:pt>
                <c:pt idx="5">
                  <c:v>4.0175418013858231E-2</c:v>
                </c:pt>
                <c:pt idx="6">
                  <c:v>4.1586137049616549E-2</c:v>
                </c:pt>
                <c:pt idx="7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62-4E61-9B51-D415D27F51B2}"/>
            </c:ext>
          </c:extLst>
        </c:ser>
        <c:ser>
          <c:idx val="5"/>
          <c:order val="5"/>
          <c:tx>
            <c:v>Control</c:v>
          </c:tx>
          <c:spPr>
            <a:ln w="19050" cap="rnd">
              <a:solidFill>
                <a:srgbClr val="9B6EF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9B6EF3"/>
              </a:solidFill>
              <a:ln w="12700">
                <a:solidFill>
                  <a:srgbClr val="9B6EF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9B6EF3"/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62-4E61-9B51-D415D27F5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</a:t>
                </a:r>
                <a:r>
                  <a:rPr lang="en-GB" baseline="-25000"/>
                  <a:t>2</a:t>
                </a:r>
                <a:r>
                  <a:rPr lang="en-GB"/>
                  <a:t>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23-1</c:v>
          </c:tx>
          <c:spPr>
            <a:ln w="19050" cap="rnd">
              <a:solidFill>
                <a:srgbClr val="FF555E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555E"/>
              </a:solidFill>
              <a:ln w="9525">
                <a:solidFill>
                  <a:srgbClr val="FF555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plus>
            <c:min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555E"/>
                </a:solidFill>
                <a:round/>
              </a:ln>
              <a:effectLst/>
            </c:spPr>
          </c:errBars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CO2_production!$AY$81:$BF$81</c:f>
              <c:numCache>
                <c:formatCode>0.0000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3.0761032715280134E-2</c:v>
                </c:pt>
                <c:pt idx="4">
                  <c:v>3.3135973827565841E-2</c:v>
                </c:pt>
                <c:pt idx="5">
                  <c:v>3.5949698185855958E-2</c:v>
                </c:pt>
                <c:pt idx="6">
                  <c:v>3.6619000915074265E-2</c:v>
                </c:pt>
                <c:pt idx="7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62-4E61-9B51-D415D27F51B2}"/>
            </c:ext>
          </c:extLst>
        </c:ser>
        <c:ser>
          <c:idx val="0"/>
          <c:order val="1"/>
          <c:tx>
            <c:v>23-2</c:v>
          </c:tx>
          <c:spPr>
            <a:ln w="19050" cap="rnd">
              <a:solidFill>
                <a:srgbClr val="FF8650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rgbClr val="FF8650"/>
              </a:solidFill>
              <a:ln w="9525">
                <a:solidFill>
                  <a:srgbClr val="FF8650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plus>
            <c:min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8650"/>
                </a:solidFill>
                <a:round/>
              </a:ln>
              <a:effectLst/>
            </c:spPr>
          </c:errBars>
          <c:xVal>
            <c:numRef>
              <c:f>CO2_production!$AY$98:$BF$98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CO2_production!$AY$96:$BF$96</c:f>
              <c:numCache>
                <c:formatCode>0.0000</c:formatCode>
                <c:ptCount val="8"/>
                <c:pt idx="0">
                  <c:v>0</c:v>
                </c:pt>
                <c:pt idx="1">
                  <c:v>1.3099717101575521E-2</c:v>
                </c:pt>
                <c:pt idx="2">
                  <c:v>2.770040175752439E-2</c:v>
                </c:pt>
                <c:pt idx="3">
                  <c:v>7.2893925814933577E-2</c:v>
                </c:pt>
                <c:pt idx="4">
                  <c:v>8.7303333130199709E-2</c:v>
                </c:pt>
                <c:pt idx="5">
                  <c:v>9.4329841841702233E-2</c:v>
                </c:pt>
                <c:pt idx="6">
                  <c:v>0.10811191919845975</c:v>
                </c:pt>
                <c:pt idx="7">
                  <c:v>0.15841198697791203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62-4E61-9B51-D415D27F51B2}"/>
            </c:ext>
          </c:extLst>
        </c:ser>
        <c:ser>
          <c:idx val="2"/>
          <c:order val="2"/>
          <c:tx>
            <c:v>23-3</c:v>
          </c:tx>
          <c:spPr>
            <a:ln w="19050" cap="rnd">
              <a:solidFill>
                <a:srgbClr val="FFE98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E981"/>
              </a:solidFill>
              <a:ln w="9525">
                <a:solidFill>
                  <a:srgbClr val="FFE98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plus>
            <c:min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E981"/>
                </a:solidFill>
                <a:round/>
              </a:ln>
              <a:effectLst/>
            </c:spPr>
          </c:errBars>
          <c:xVal>
            <c:numRef>
              <c:f>CO2_production!$AY$113:$BF$113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CO2_production!$AY$111:$BF$111</c:f>
              <c:numCache>
                <c:formatCode>0.0000</c:formatCode>
                <c:ptCount val="8"/>
                <c:pt idx="0">
                  <c:v>0</c:v>
                </c:pt>
                <c:pt idx="1">
                  <c:v>5.8838656530281301E-3</c:v>
                </c:pt>
                <c:pt idx="2">
                  <c:v>1.2998954776252047E-2</c:v>
                </c:pt>
                <c:pt idx="3">
                  <c:v>4.7053339994489324E-2</c:v>
                </c:pt>
                <c:pt idx="4">
                  <c:v>5.0635033131312512E-2</c:v>
                </c:pt>
                <c:pt idx="5">
                  <c:v>4.6601758785863055E-2</c:v>
                </c:pt>
                <c:pt idx="6">
                  <c:v>5.3205932709396324E-2</c:v>
                </c:pt>
                <c:pt idx="7">
                  <c:v>0.10225346066773826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62-4E61-9B51-D415D27F51B2}"/>
            </c:ext>
          </c:extLst>
        </c:ser>
        <c:ser>
          <c:idx val="3"/>
          <c:order val="3"/>
          <c:tx>
            <c:v>23-4</c:v>
          </c:tx>
          <c:spPr>
            <a:ln w="19050" cap="rnd">
              <a:solidFill>
                <a:srgbClr val="8BF18B"/>
              </a:solidFill>
              <a:prstDash val="sysDash"/>
              <a:round/>
            </a:ln>
            <a:effectLst/>
          </c:spPr>
          <c:marker>
            <c:symbol val="dash"/>
            <c:size val="5"/>
            <c:spPr>
              <a:solidFill>
                <a:srgbClr val="8BF18B"/>
              </a:solidFill>
              <a:ln w="9525">
                <a:solidFill>
                  <a:srgbClr val="8BF18B"/>
                </a:solidFill>
                <a:prstDash val="solid"/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rgbClr val="8BF18B"/>
                </a:solidFill>
                <a:ln w="9525">
                  <a:solidFill>
                    <a:srgbClr val="8BF18B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074-49D0-A152-5E56A83AA83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plus>
            <c:min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BF18B"/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CO2_production!$AY$126:$BF$126</c:f>
              <c:numCache>
                <c:formatCode>0.0000</c:formatCode>
                <c:ptCount val="8"/>
                <c:pt idx="0">
                  <c:v>0</c:v>
                </c:pt>
                <c:pt idx="1">
                  <c:v>8.2172190860981004E-3</c:v>
                </c:pt>
                <c:pt idx="2">
                  <c:v>1.4501673773965216E-2</c:v>
                </c:pt>
                <c:pt idx="3">
                  <c:v>5.0444760903753549E-2</c:v>
                </c:pt>
                <c:pt idx="4">
                  <c:v>5.5300731842249817E-2</c:v>
                </c:pt>
                <c:pt idx="5">
                  <c:v>5.4396648970980253E-2</c:v>
                </c:pt>
                <c:pt idx="6">
                  <c:v>5.6430580561168585E-2</c:v>
                </c:pt>
                <c:pt idx="7">
                  <c:v>8.0567954845237544E-2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62-4E61-9B51-D415D27F51B2}"/>
            </c:ext>
          </c:extLst>
        </c:ser>
        <c:ser>
          <c:idx val="4"/>
          <c:order val="4"/>
          <c:tx>
            <c:v>23-5</c:v>
          </c:tx>
          <c:spPr>
            <a:ln w="19050" cap="rnd">
              <a:solidFill>
                <a:srgbClr val="83B2FF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rgbClr val="83B2FF"/>
              </a:solidFill>
              <a:ln w="12700">
                <a:solidFill>
                  <a:srgbClr val="83B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plus>
            <c:min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3B2FF"/>
                </a:solidFill>
                <a:round/>
              </a:ln>
              <a:effectLst/>
            </c:spPr>
          </c:errBars>
          <c:xVal>
            <c:numRef>
              <c:f>CO2_production!$AY$143:$BF$143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CO2_production!$AY$141:$BF$141</c:f>
              <c:numCache>
                <c:formatCode>0.0000</c:formatCode>
                <c:ptCount val="8"/>
                <c:pt idx="0">
                  <c:v>0</c:v>
                </c:pt>
                <c:pt idx="1">
                  <c:v>6.3703727583338809E-3</c:v>
                </c:pt>
                <c:pt idx="2">
                  <c:v>1.4894897872980753E-2</c:v>
                </c:pt>
                <c:pt idx="3">
                  <c:v>7.4175422464883664E-2</c:v>
                </c:pt>
                <c:pt idx="4">
                  <c:v>7.8903245790541199E-2</c:v>
                </c:pt>
                <c:pt idx="5">
                  <c:v>7.7428392005295041E-2</c:v>
                </c:pt>
                <c:pt idx="6">
                  <c:v>7.9980251121765975E-2</c:v>
                </c:pt>
                <c:pt idx="7">
                  <c:v>0.10989419747513772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62-4E61-9B51-D415D27F51B2}"/>
            </c:ext>
          </c:extLst>
        </c:ser>
        <c:ser>
          <c:idx val="5"/>
          <c:order val="5"/>
          <c:tx>
            <c:v>Control</c:v>
          </c:tx>
          <c:spPr>
            <a:ln w="19050" cap="rnd">
              <a:solidFill>
                <a:srgbClr val="9B6EF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9B6EF3"/>
              </a:solidFill>
              <a:ln w="12700">
                <a:solidFill>
                  <a:srgbClr val="9B6EF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9B6EF3"/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62-4E61-9B51-D415D27F5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</a:t>
                </a:r>
                <a:r>
                  <a:rPr lang="en-GB" baseline="-25000"/>
                  <a:t>2</a:t>
                </a:r>
                <a:r>
                  <a:rPr lang="en-GB"/>
                  <a:t>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4.5691656992429717E-3</c:v>
                </c:pt>
                <c:pt idx="3">
                  <c:v>0.10149955933757136</c:v>
                </c:pt>
                <c:pt idx="4">
                  <c:v>2.792856480109668E-3</c:v>
                </c:pt>
                <c:pt idx="5">
                  <c:v>1.8189312908274493E-3</c:v>
                </c:pt>
                <c:pt idx="6">
                  <c:v>2.9716561384433612E-2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4.5691656992429717E-3</c:v>
                </c:pt>
                <c:pt idx="3">
                  <c:v>0.10149955933757136</c:v>
                </c:pt>
                <c:pt idx="4">
                  <c:v>2.792856480109668E-3</c:v>
                </c:pt>
                <c:pt idx="5">
                  <c:v>1.8189312908274493E-3</c:v>
                </c:pt>
                <c:pt idx="6">
                  <c:v>2.9716561384433612E-2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0.90238465549223712</c:v>
              </c:pt>
              <c:pt idx="3">
                <c:v>0.79046019723747929</c:v>
              </c:pt>
              <c:pt idx="4">
                <c:v>0.86814894987570523</c:v>
              </c:pt>
              <c:pt idx="5">
                <c:v>0.86437303157709033</c:v>
              </c:pt>
              <c:pt idx="6">
                <c:v>0.86745646175029734</c:v>
              </c:pt>
              <c:pt idx="7">
                <c:v>0.96418355053874405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7DC-4175-BC0B-234A947DD2BB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4.8377801801005827E-3</c:v>
                </c:pt>
                <c:pt idx="3">
                  <c:v>8.2199100198100283E-2</c:v>
                </c:pt>
                <c:pt idx="4">
                  <c:v>1.1956452954405334E-2</c:v>
                </c:pt>
                <c:pt idx="5">
                  <c:v>0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4.8377801801005827E-3</c:v>
                </c:pt>
                <c:pt idx="3">
                  <c:v>8.2199100198100283E-2</c:v>
                </c:pt>
                <c:pt idx="4">
                  <c:v>1.1956452954405334E-2</c:v>
                </c:pt>
                <c:pt idx="5">
                  <c:v>0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0.96737024862674359</c:v>
              </c:pt>
              <c:pt idx="3">
                <c:v>0.65327046598371352</c:v>
              </c:pt>
              <c:pt idx="4">
                <c:v>1.381097118472808E-2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7DC-4175-BC0B-234A947DD2BB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1.133732900863247E-2</c:v>
                </c:pt>
                <c:pt idx="3">
                  <c:v>1.4652391362695171E-3</c:v>
                </c:pt>
                <c:pt idx="4">
                  <c:v>0.3955181192632074</c:v>
                </c:pt>
                <c:pt idx="5">
                  <c:v>0.40741622636602792</c:v>
                </c:pt>
                <c:pt idx="6">
                  <c:v>0.40372971118550649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1.133732900863247E-2</c:v>
                </c:pt>
                <c:pt idx="3">
                  <c:v>1.4652391362695171E-3</c:v>
                </c:pt>
                <c:pt idx="4">
                  <c:v>0.3955181192632074</c:v>
                </c:pt>
                <c:pt idx="5">
                  <c:v>0.40741622636602792</c:v>
                </c:pt>
                <c:pt idx="6">
                  <c:v>0.40372971118550649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1.0522369807140211</c:v>
              </c:pt>
              <c:pt idx="3">
                <c:v>1.0084511748154255</c:v>
              </c:pt>
              <c:pt idx="4">
                <c:v>0.73244596538741202</c:v>
              </c:pt>
              <c:pt idx="5">
                <c:v>0.72583650873474603</c:v>
              </c:pt>
              <c:pt idx="6">
                <c:v>0.70243237134001169</c:v>
              </c:pt>
              <c:pt idx="7">
                <c:v>0.75116346035984227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7DC-4175-BC0B-234A947DD2BB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1.2979045199775956E-2</c:v>
                </c:pt>
                <c:pt idx="3">
                  <c:v>3.9470339398468716E-2</c:v>
                </c:pt>
                <c:pt idx="4">
                  <c:v>1.4905630482242934E-3</c:v>
                </c:pt>
                <c:pt idx="5">
                  <c:v>6.4658146713482481E-3</c:v>
                </c:pt>
                <c:pt idx="6">
                  <c:v>8.1746388013367206E-3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1.2979045199775956E-2</c:v>
                </c:pt>
                <c:pt idx="3">
                  <c:v>3.9470339398468716E-2</c:v>
                </c:pt>
                <c:pt idx="4">
                  <c:v>1.4905630482242934E-3</c:v>
                </c:pt>
                <c:pt idx="5">
                  <c:v>6.4658146713482481E-3</c:v>
                </c:pt>
                <c:pt idx="6">
                  <c:v>8.1746388013367206E-3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0.88226661615881297</c:v>
              </c:pt>
              <c:pt idx="3">
                <c:v>0.83172916202858949</c:v>
              </c:pt>
              <c:pt idx="4">
                <c:v>0.87254244938066927</c:v>
              </c:pt>
              <c:pt idx="5">
                <c:v>0.85908701901738349</c:v>
              </c:pt>
              <c:pt idx="6">
                <c:v>0.85979297976994706</c:v>
              </c:pt>
              <c:pt idx="7">
                <c:v>0.92685494173691207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7DC-4175-BC0B-234A947DD2BB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1.2385592298506616E-2</c:v>
                </c:pt>
                <c:pt idx="3">
                  <c:v>2.1684561588067683E-2</c:v>
                </c:pt>
                <c:pt idx="4">
                  <c:v>6.5719464748064081E-3</c:v>
                </c:pt>
                <c:pt idx="5">
                  <c:v>1.3170607639779383E-2</c:v>
                </c:pt>
                <c:pt idx="6">
                  <c:v>7.9637548767528838E-3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1.2385592298506616E-2</c:v>
                </c:pt>
                <c:pt idx="3">
                  <c:v>2.1684561588067683E-2</c:v>
                </c:pt>
                <c:pt idx="4">
                  <c:v>6.5719464748064081E-3</c:v>
                </c:pt>
                <c:pt idx="5">
                  <c:v>1.3170607639779383E-2</c:v>
                </c:pt>
                <c:pt idx="6">
                  <c:v>7.9637548767528838E-3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0.96462843753582239</c:v>
              </c:pt>
              <c:pt idx="3">
                <c:v>0.94366470361825494</c:v>
              </c:pt>
              <c:pt idx="4">
                <c:v>0.9682670914428565</c:v>
              </c:pt>
              <c:pt idx="5">
                <c:v>0.96402073561839741</c:v>
              </c:pt>
              <c:pt idx="6">
                <c:v>0.93624757361385724</c:v>
              </c:pt>
              <c:pt idx="7">
                <c:v>0.98119783345242106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17DC-4175-BC0B-234A947DD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1.2948192483688267E-2</c:v>
                </c:pt>
                <c:pt idx="3">
                  <c:v>5.4327228000414778E-2</c:v>
                </c:pt>
                <c:pt idx="4">
                  <c:v>2.1768751795899323E-3</c:v>
                </c:pt>
                <c:pt idx="5">
                  <c:v>4.3334686729718129E-3</c:v>
                </c:pt>
                <c:pt idx="6">
                  <c:v>7.6479732254392573E-3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1.2948192483688267E-2</c:v>
                </c:pt>
                <c:pt idx="3">
                  <c:v>5.4327228000414778E-2</c:v>
                </c:pt>
                <c:pt idx="4">
                  <c:v>2.1768751795899323E-3</c:v>
                </c:pt>
                <c:pt idx="5">
                  <c:v>4.3334686729718129E-3</c:v>
                </c:pt>
                <c:pt idx="6">
                  <c:v>7.6479732254392573E-3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0.88398397520662331</c:v>
              </c:pt>
              <c:pt idx="3">
                <c:v>0.82815230881949475</c:v>
              </c:pt>
              <c:pt idx="4">
                <c:v>0.87663236427119084</c:v>
              </c:pt>
              <c:pt idx="5">
                <c:v>0.88341777959866785</c:v>
              </c:pt>
              <c:pt idx="6">
                <c:v>0.84862587030878822</c:v>
              </c:pt>
              <c:pt idx="7">
                <c:v>0.90965283456204393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AE4-469D-865D-0D2C8CEC3DD5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6.3164905865887126E-3</c:v>
                </c:pt>
                <c:pt idx="3">
                  <c:v>0.36305056910388039</c:v>
                </c:pt>
                <c:pt idx="4">
                  <c:v>1.6953124296993603E-2</c:v>
                </c:pt>
                <c:pt idx="5">
                  <c:v>9.2472128090312494E-3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6.3164905865887126E-3</c:v>
                </c:pt>
                <c:pt idx="3">
                  <c:v>0.36305056910388039</c:v>
                </c:pt>
                <c:pt idx="4">
                  <c:v>1.6953124296993603E-2</c:v>
                </c:pt>
                <c:pt idx="5">
                  <c:v>9.2472128090312494E-3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0.92442679028323271</c:v>
              </c:pt>
              <c:pt idx="3">
                <c:v>0.26431365873812118</c:v>
              </c:pt>
              <c:pt idx="4">
                <c:v>1.1987669152702598E-2</c:v>
              </c:pt>
              <c:pt idx="5">
                <c:v>6.5387668843410992E-3</c:v>
              </c:pt>
              <c:pt idx="6">
                <c:v>0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AE4-469D-865D-0D2C8CEC3DD5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9.8440743222438856E-3</c:v>
                </c:pt>
                <c:pt idx="3">
                  <c:v>6.6919313395563656E-3</c:v>
                </c:pt>
                <c:pt idx="4">
                  <c:v>4.6643116093724266E-3</c:v>
                </c:pt>
                <c:pt idx="5">
                  <c:v>1.2454153717727163E-2</c:v>
                </c:pt>
                <c:pt idx="6">
                  <c:v>5.4469900327262288E-2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9.8440743222438856E-3</c:v>
                </c:pt>
                <c:pt idx="3">
                  <c:v>6.6919313395563656E-3</c:v>
                </c:pt>
                <c:pt idx="4">
                  <c:v>4.6643116093724266E-3</c:v>
                </c:pt>
                <c:pt idx="5">
                  <c:v>1.2454153717727163E-2</c:v>
                </c:pt>
                <c:pt idx="6">
                  <c:v>5.4469900327262288E-2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0.93318385913150748</c:v>
              </c:pt>
              <c:pt idx="3">
                <c:v>0.98960561292478599</c:v>
              </c:pt>
              <c:pt idx="4">
                <c:v>0.99677601957104811</c:v>
              </c:pt>
              <c:pt idx="5">
                <c:v>1.0031311949539574</c:v>
              </c:pt>
              <c:pt idx="6">
                <c:v>0.92353374683627287</c:v>
              </c:pt>
              <c:pt idx="7">
                <c:v>1.006244888169707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AE4-469D-865D-0D2C8CEC3DD5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6.5885247271417775E-3</c:v>
                </c:pt>
                <c:pt idx="3">
                  <c:v>5.168200289845719E-3</c:v>
                </c:pt>
                <c:pt idx="4">
                  <c:v>1.1487248725581952E-3</c:v>
                </c:pt>
                <c:pt idx="5">
                  <c:v>6.2052799440299638E-3</c:v>
                </c:pt>
                <c:pt idx="6">
                  <c:v>4.4191912591230204E-2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6.5885247271417775E-3</c:v>
                </c:pt>
                <c:pt idx="3">
                  <c:v>5.168200289845719E-3</c:v>
                </c:pt>
                <c:pt idx="4">
                  <c:v>1.1487248725581952E-3</c:v>
                </c:pt>
                <c:pt idx="5">
                  <c:v>6.2052799440299638E-3</c:v>
                </c:pt>
                <c:pt idx="6">
                  <c:v>4.4191912591230204E-2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0.85478516091502998</c:v>
              </c:pt>
              <c:pt idx="3">
                <c:v>0.85568932789601349</c:v>
              </c:pt>
              <c:pt idx="4">
                <c:v>0.87249303209765328</c:v>
              </c:pt>
              <c:pt idx="5">
                <c:v>0.8719905684013165</c:v>
              </c:pt>
              <c:pt idx="6">
                <c:v>0.87766684178519461</c:v>
              </c:pt>
              <c:pt idx="7">
                <c:v>0.88672721985677916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AE4-469D-865D-0D2C8CEC3DD5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1.1317917145968885E-2</c:v>
                </c:pt>
                <c:pt idx="3">
                  <c:v>5.1303511178844609E-3</c:v>
                </c:pt>
                <c:pt idx="4">
                  <c:v>4.2305636873952723E-3</c:v>
                </c:pt>
                <c:pt idx="5">
                  <c:v>6.1657442661821266E-3</c:v>
                </c:pt>
                <c:pt idx="6">
                  <c:v>1.423132164358852E-3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1.1317917145968885E-2</c:v>
                </c:pt>
                <c:pt idx="3">
                  <c:v>5.1303511178844609E-3</c:v>
                </c:pt>
                <c:pt idx="4">
                  <c:v>4.2305636873952723E-3</c:v>
                </c:pt>
                <c:pt idx="5">
                  <c:v>6.1657442661821266E-3</c:v>
                </c:pt>
                <c:pt idx="6">
                  <c:v>1.423132164358852E-3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0.9169130843685448</c:v>
              </c:pt>
              <c:pt idx="3">
                <c:v>0.9477752205969795</c:v>
              </c:pt>
              <c:pt idx="4">
                <c:v>0.95728564400970517</c:v>
              </c:pt>
              <c:pt idx="5">
                <c:v>0.965519597955109</c:v>
              </c:pt>
              <c:pt idx="6">
                <c:v>0.92987260863179833</c:v>
              </c:pt>
              <c:pt idx="7">
                <c:v>0.93767055297881496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9AE4-469D-865D-0D2C8CEC3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2.9110720434774209E-2</c:v>
                </c:pt>
                <c:pt idx="3">
                  <c:v>1.5641036797930937E-2</c:v>
                </c:pt>
                <c:pt idx="4">
                  <c:v>1.2272235471222807E-2</c:v>
                </c:pt>
                <c:pt idx="5">
                  <c:v>1.198157707057149E-2</c:v>
                </c:pt>
                <c:pt idx="6">
                  <c:v>9.9860122679280641E-3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2.9110720434774209E-2</c:v>
                </c:pt>
                <c:pt idx="3">
                  <c:v>1.5641036797930937E-2</c:v>
                </c:pt>
                <c:pt idx="4">
                  <c:v>1.2272235471222807E-2</c:v>
                </c:pt>
                <c:pt idx="5">
                  <c:v>1.198157707057149E-2</c:v>
                </c:pt>
                <c:pt idx="6">
                  <c:v>9.9860122679280641E-3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0.84904660943885579</c:v>
              </c:pt>
              <c:pt idx="3">
                <c:v>0.85035229719186345</c:v>
              </c:pt>
              <c:pt idx="4">
                <c:v>0.87215171088811116</c:v>
              </c:pt>
              <c:pt idx="5">
                <c:v>0.86541034018592577</c:v>
              </c:pt>
              <c:pt idx="6">
                <c:v>0.83770013123693354</c:v>
              </c:pt>
              <c:pt idx="7">
                <c:v>0.84178392132195945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C35-47A6-BBB7-E98FCBFA2E58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9"/>
                <c:pt idx="1">
                  <c:v>0</c:v>
                </c:pt>
                <c:pt idx="2">
                  <c:v>4.0705073617216874E-3</c:v>
                </c:pt>
                <c:pt idx="3">
                  <c:v>0.36200860586230066</c:v>
                </c:pt>
                <c:pt idx="4">
                  <c:v>7.5349332678600663E-3</c:v>
                </c:pt>
                <c:pt idx="5">
                  <c:v>9.7706580330699411E-4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4.0705073617216874E-3</c:v>
                </c:pt>
                <c:pt idx="3">
                  <c:v>0.36200860586230066</c:v>
                </c:pt>
                <c:pt idx="4">
                  <c:v>7.5349332678600663E-3</c:v>
                </c:pt>
                <c:pt idx="5">
                  <c:v>9.7706580330699411E-4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0.92956356026244258</c:v>
              </c:pt>
              <c:pt idx="3">
                <c:v>0.50795423722618505</c:v>
              </c:pt>
              <c:pt idx="4">
                <c:v>1.040048706799304E-2</c:v>
              </c:pt>
              <c:pt idx="5">
                <c:v>6.9088985518385698E-4</c:v>
              </c:pt>
              <c:pt idx="6">
                <c:v>0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C35-47A6-BBB7-E98FCBFA2E58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1.7069121599550475E-2</c:v>
                </c:pt>
                <c:pt idx="3">
                  <c:v>4.1928517452410703E-3</c:v>
                </c:pt>
                <c:pt idx="4">
                  <c:v>1.706068482150002E-3</c:v>
                </c:pt>
                <c:pt idx="5">
                  <c:v>3.334690557323204E-3</c:v>
                </c:pt>
                <c:pt idx="6">
                  <c:v>1.9599167009343101E-3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1.7069121599550475E-2</c:v>
                </c:pt>
                <c:pt idx="3">
                  <c:v>4.1928517452410703E-3</c:v>
                </c:pt>
                <c:pt idx="4">
                  <c:v>1.706068482150002E-3</c:v>
                </c:pt>
                <c:pt idx="5">
                  <c:v>3.334690557323204E-3</c:v>
                </c:pt>
                <c:pt idx="6">
                  <c:v>1.9599167009343101E-3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0.92739531428741284</c:v>
              </c:pt>
              <c:pt idx="3">
                <c:v>0.98990126062029427</c:v>
              </c:pt>
              <c:pt idx="4">
                <c:v>0.99304854093297068</c:v>
              </c:pt>
              <c:pt idx="5">
                <c:v>0.98804435172173621</c:v>
              </c:pt>
              <c:pt idx="6">
                <c:v>0.95027951813734035</c:v>
              </c:pt>
              <c:pt idx="7">
                <c:v>0.97417277119578027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C35-47A6-BBB7-E98FCBFA2E58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9.0930046579204733E-3</c:v>
                </c:pt>
                <c:pt idx="3">
                  <c:v>4.2525857394299586E-2</c:v>
                </c:pt>
                <c:pt idx="4">
                  <c:v>1.5065745471897112E-3</c:v>
                </c:pt>
                <c:pt idx="5">
                  <c:v>1.1814656699260645E-3</c:v>
                </c:pt>
                <c:pt idx="6">
                  <c:v>2.744097163848189E-3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9.0930046579204733E-3</c:v>
                </c:pt>
                <c:pt idx="3">
                  <c:v>4.2525857394299586E-2</c:v>
                </c:pt>
                <c:pt idx="4">
                  <c:v>1.5065745471897112E-3</c:v>
                </c:pt>
                <c:pt idx="5">
                  <c:v>1.1814656699260645E-3</c:v>
                </c:pt>
                <c:pt idx="6">
                  <c:v>2.744097163848189E-3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0.88072506285745789</c:v>
              </c:pt>
              <c:pt idx="3">
                <c:v>0.84717522639367848</c:v>
              </c:pt>
              <c:pt idx="4">
                <c:v>0.88789232195273049</c:v>
              </c:pt>
              <c:pt idx="5">
                <c:v>0.88228278959845952</c:v>
              </c:pt>
              <c:pt idx="6">
                <c:v>0.85967286494937534</c:v>
              </c:pt>
              <c:pt idx="7">
                <c:v>0.86069320900214896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C35-47A6-BBB7-E98FCBFA2E58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8.4770632379487284E-3</c:v>
                </c:pt>
                <c:pt idx="3">
                  <c:v>5.5376098112993974E-2</c:v>
                </c:pt>
                <c:pt idx="4">
                  <c:v>1.9478820399986441E-3</c:v>
                </c:pt>
                <c:pt idx="5">
                  <c:v>2.7505777781297431E-3</c:v>
                </c:pt>
                <c:pt idx="6">
                  <c:v>3.8998376732030022E-3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8.4770632379487284E-3</c:v>
                </c:pt>
                <c:pt idx="3">
                  <c:v>5.5376098112993974E-2</c:v>
                </c:pt>
                <c:pt idx="4">
                  <c:v>1.9478820399986441E-3</c:v>
                </c:pt>
                <c:pt idx="5">
                  <c:v>2.7505777781297431E-3</c:v>
                </c:pt>
                <c:pt idx="6">
                  <c:v>3.8998376732030022E-3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0.92587853056525848</c:v>
              </c:pt>
              <c:pt idx="3">
                <c:v>0.90940225797273533</c:v>
              </c:pt>
              <c:pt idx="4">
                <c:v>0.9614414686064553</c:v>
              </c:pt>
              <c:pt idx="5">
                <c:v>0.95235689472770269</c:v>
              </c:pt>
              <c:pt idx="6">
                <c:v>0.92221210995565384</c:v>
              </c:pt>
              <c:pt idx="7">
                <c:v>0.94021580630926904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BC35-47A6-BBB7-E98FCBFA2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7.0795196735332026E-3</c:v>
                </c:pt>
                <c:pt idx="3">
                  <c:v>4.2711481132529459E-3</c:v>
                </c:pt>
                <c:pt idx="4">
                  <c:v>4.887422032366963E-3</c:v>
                </c:pt>
                <c:pt idx="5">
                  <c:v>5.933976954371107E-3</c:v>
                </c:pt>
                <c:pt idx="6">
                  <c:v>4.718073214335451E-3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7.0795196735332026E-3</c:v>
                </c:pt>
                <c:pt idx="3">
                  <c:v>4.2711481132529459E-3</c:v>
                </c:pt>
                <c:pt idx="4">
                  <c:v>4.887422032366963E-3</c:v>
                </c:pt>
                <c:pt idx="5">
                  <c:v>5.933976954371107E-3</c:v>
                </c:pt>
                <c:pt idx="6">
                  <c:v>4.718073214335451E-3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0.89819243517892</c:v>
              </c:pt>
              <c:pt idx="3">
                <c:v>0.87900416947056481</c:v>
              </c:pt>
              <c:pt idx="4">
                <c:v>0.90044194142910383</c:v>
              </c:pt>
              <c:pt idx="5">
                <c:v>0.88911464088916681</c:v>
              </c:pt>
              <c:pt idx="6">
                <c:v>0.86955180572054436</c:v>
              </c:pt>
              <c:pt idx="7">
                <c:v>0.87719681311114217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9B6-4B56-B2E9-3373BB9D1EC0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9.1774153043777031E-3</c:v>
                </c:pt>
                <c:pt idx="3">
                  <c:v>9.3702563420394389E-3</c:v>
                </c:pt>
                <c:pt idx="4">
                  <c:v>0.11757800982210123</c:v>
                </c:pt>
                <c:pt idx="5">
                  <c:v>5.6614000944574049E-2</c:v>
                </c:pt>
                <c:pt idx="6">
                  <c:v>2.7262635624682625E-2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9.1774153043777031E-3</c:v>
                </c:pt>
                <c:pt idx="3">
                  <c:v>9.3702563420394389E-3</c:v>
                </c:pt>
                <c:pt idx="4">
                  <c:v>0.11757800982210123</c:v>
                </c:pt>
                <c:pt idx="5">
                  <c:v>5.6614000944574049E-2</c:v>
                </c:pt>
                <c:pt idx="6">
                  <c:v>2.7262635624682625E-2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0.88809802816412298</c:v>
              </c:pt>
              <c:pt idx="3">
                <c:v>0.84758442111123189</c:v>
              </c:pt>
              <c:pt idx="4">
                <c:v>0.11056036080010918</c:v>
              </c:pt>
              <c:pt idx="5">
                <c:v>5.3308924694320144E-2</c:v>
              </c:pt>
              <c:pt idx="6">
                <c:v>1.927759452323103E-2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9B6-4B56-B2E9-3373BB9D1EC0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1.0642410806317528E-2</c:v>
                </c:pt>
                <c:pt idx="3">
                  <c:v>6.8181474909178108E-3</c:v>
                </c:pt>
                <c:pt idx="4">
                  <c:v>4.372219531079624E-3</c:v>
                </c:pt>
                <c:pt idx="5">
                  <c:v>5.5120868344439864E-3</c:v>
                </c:pt>
                <c:pt idx="6">
                  <c:v>1.3703018596756095E-3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1.0642410806317528E-2</c:v>
                </c:pt>
                <c:pt idx="3">
                  <c:v>6.8181474909178108E-3</c:v>
                </c:pt>
                <c:pt idx="4">
                  <c:v>4.372219531079624E-3</c:v>
                </c:pt>
                <c:pt idx="5">
                  <c:v>5.5120868344439864E-3</c:v>
                </c:pt>
                <c:pt idx="6">
                  <c:v>1.3703018596756095E-3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0.95682309956367639</c:v>
              </c:pt>
              <c:pt idx="3">
                <c:v>0.95298712018538245</c:v>
              </c:pt>
              <c:pt idx="4">
                <c:v>0.97013254767011403</c:v>
              </c:pt>
              <c:pt idx="5">
                <c:v>0.95935268764264336</c:v>
              </c:pt>
              <c:pt idx="6">
                <c:v>0.86385803439368136</c:v>
              </c:pt>
              <c:pt idx="7">
                <c:v>0.94547591718232293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59B6-4B56-B2E9-3373BB9D1EC0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9.9057392435613033E-3</c:v>
                </c:pt>
                <c:pt idx="3">
                  <c:v>1.0242356936949477E-3</c:v>
                </c:pt>
                <c:pt idx="4">
                  <c:v>1.9511150442747508E-3</c:v>
                </c:pt>
                <c:pt idx="5">
                  <c:v>1.2932460130663742E-3</c:v>
                </c:pt>
                <c:pt idx="6">
                  <c:v>2.1665256682160362E-3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9.9057392435613033E-3</c:v>
                </c:pt>
                <c:pt idx="3">
                  <c:v>1.0242356936949477E-3</c:v>
                </c:pt>
                <c:pt idx="4">
                  <c:v>1.9511150442747508E-3</c:v>
                </c:pt>
                <c:pt idx="5">
                  <c:v>1.2932460130663742E-3</c:v>
                </c:pt>
                <c:pt idx="6">
                  <c:v>2.1665256682160362E-3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0.88643341313421475</c:v>
              </c:pt>
              <c:pt idx="3">
                <c:v>0.87963891216430545</c:v>
              </c:pt>
              <c:pt idx="4">
                <c:v>0.89552677074468701</c:v>
              </c:pt>
              <c:pt idx="5">
                <c:v>0.87890524870333808</c:v>
              </c:pt>
              <c:pt idx="6">
                <c:v>0.93461860692898879</c:v>
              </c:pt>
              <c:pt idx="7">
                <c:v>0.87176928714695701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59B6-4B56-B2E9-3373BB9D1EC0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7.7626170390223317E-3</c:v>
                </c:pt>
                <c:pt idx="3">
                  <c:v>1.9210135504961574E-3</c:v>
                </c:pt>
                <c:pt idx="4">
                  <c:v>2.5918361857723616E-3</c:v>
                </c:pt>
                <c:pt idx="5">
                  <c:v>4.0133460886198832E-3</c:v>
                </c:pt>
                <c:pt idx="6">
                  <c:v>2.7239103968064223E-3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7.7626170390223317E-3</c:v>
                </c:pt>
                <c:pt idx="3">
                  <c:v>1.9210135504961574E-3</c:v>
                </c:pt>
                <c:pt idx="4">
                  <c:v>2.5918361857723616E-3</c:v>
                </c:pt>
                <c:pt idx="5">
                  <c:v>4.0133460886198832E-3</c:v>
                </c:pt>
                <c:pt idx="6">
                  <c:v>2.7239103968064223E-3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0.95990549854466745</c:v>
              </c:pt>
              <c:pt idx="3">
                <c:v>0.95924986414831437</c:v>
              </c:pt>
              <c:pt idx="4">
                <c:v>0.97345923466432538</c:v>
              </c:pt>
              <c:pt idx="5">
                <c:v>0.96261463264907299</c:v>
              </c:pt>
              <c:pt idx="6">
                <c:v>0.93409193038732763</c:v>
              </c:pt>
              <c:pt idx="7">
                <c:v>0.95733763510240488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59B6-4B56-B2E9-3373BB9D1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22-4 (39-41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'CO2'!$M$50:$T$50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'CO2'!$M$48:$T$48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'CO2'!$M$53:$T$53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'CO2'!$M$51:$T$51</c:f>
              <c:numCache>
                <c:formatCode>General</c:formatCode>
                <c:ptCount val="8"/>
                <c:pt idx="0">
                  <c:v>2.9681725303670552E-3</c:v>
                </c:pt>
                <c:pt idx="1">
                  <c:v>1.4661353024107265E-2</c:v>
                </c:pt>
                <c:pt idx="2">
                  <c:v>2.1926095494036495E-2</c:v>
                </c:pt>
                <c:pt idx="3">
                  <c:v>1.7615275554169186E-2</c:v>
                </c:pt>
                <c:pt idx="4">
                  <c:v>2.4698825219594048E-2</c:v>
                </c:pt>
                <c:pt idx="5">
                  <c:v>2.5111354039835113E-2</c:v>
                </c:pt>
                <c:pt idx="6">
                  <c:v>2.8022345810770188E-2</c:v>
                </c:pt>
                <c:pt idx="7">
                  <c:v>1.192792453970091E-2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'CO2'!$M$56:$T$56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'CO2'!$M$54:$T$54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'CO2'!$M$59:$T$59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'CO2'!$M$57:$T$57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'CO2'!$M$62:$T$62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'CO2'!$M$60:$T$60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227-4E08-BE2C-E604AAA8D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6.90842618568672E-3</c:v>
                </c:pt>
                <c:pt idx="3">
                  <c:v>3.1952385464195546E-3</c:v>
                </c:pt>
                <c:pt idx="4">
                  <c:v>3.2038996798597753E-3</c:v>
                </c:pt>
                <c:pt idx="5">
                  <c:v>2.4811688740063354E-3</c:v>
                </c:pt>
                <c:pt idx="6">
                  <c:v>2.7493584488186272E-3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6.90842618568672E-3</c:v>
                </c:pt>
                <c:pt idx="3">
                  <c:v>3.1952385464195546E-3</c:v>
                </c:pt>
                <c:pt idx="4">
                  <c:v>3.2038996798597753E-3</c:v>
                </c:pt>
                <c:pt idx="5">
                  <c:v>2.4811688740063354E-3</c:v>
                </c:pt>
                <c:pt idx="6">
                  <c:v>2.7493584488186272E-3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0.89117333063515114</c:v>
              </c:pt>
              <c:pt idx="3">
                <c:v>0.88878465573412246</c:v>
              </c:pt>
              <c:pt idx="4">
                <c:v>0.89798089912333479</c:v>
              </c:pt>
              <c:pt idx="5">
                <c:v>0.88882315796927813</c:v>
              </c:pt>
              <c:pt idx="6">
                <c:v>0.86436264228550552</c:v>
              </c:pt>
              <c:pt idx="7">
                <c:v>0.87940241756219295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27D-4F8F-A2C3-02AEF4A27EE5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2.8146331004437159E-2</c:v>
                </c:pt>
                <c:pt idx="3">
                  <c:v>5.7766256176063319E-2</c:v>
                </c:pt>
                <c:pt idx="4">
                  <c:v>1.2437315905217071E-2</c:v>
                </c:pt>
                <c:pt idx="5">
                  <c:v>1.58771189045628E-3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2.8146331004437159E-2</c:v>
                </c:pt>
                <c:pt idx="3">
                  <c:v>5.7766256176063319E-2</c:v>
                </c:pt>
                <c:pt idx="4">
                  <c:v>1.2437315905217071E-2</c:v>
                </c:pt>
                <c:pt idx="5">
                  <c:v>1.58771189045628E-3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0.87976241978431002</c:v>
              </c:pt>
              <c:pt idx="3">
                <c:v>0.78332530663100419</c:v>
              </c:pt>
              <c:pt idx="4">
                <c:v>8.7945104163382956E-3</c:v>
              </c:pt>
              <c:pt idx="5">
                <c:v>1.1226818443121486E-3</c:v>
              </c:pt>
              <c:pt idx="6">
                <c:v>0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27D-4F8F-A2C3-02AEF4A27EE5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1.1397113059510716E-2</c:v>
                </c:pt>
                <c:pt idx="3">
                  <c:v>5.003066553897228E-3</c:v>
                </c:pt>
                <c:pt idx="4">
                  <c:v>2.0083659932439821E-3</c:v>
                </c:pt>
                <c:pt idx="5">
                  <c:v>3.8599586415741884E-3</c:v>
                </c:pt>
                <c:pt idx="6">
                  <c:v>7.2735794452499947E-2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1.1397113059510716E-2</c:v>
                </c:pt>
                <c:pt idx="3">
                  <c:v>5.003066553897228E-3</c:v>
                </c:pt>
                <c:pt idx="4">
                  <c:v>2.0083659932439821E-3</c:v>
                </c:pt>
                <c:pt idx="5">
                  <c:v>3.8599586415741884E-3</c:v>
                </c:pt>
                <c:pt idx="6">
                  <c:v>7.2735794452499947E-2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0.95315306906689001</c:v>
              </c:pt>
              <c:pt idx="3">
                <c:v>0.96828404443827332</c:v>
              </c:pt>
              <c:pt idx="4">
                <c:v>0.98054645632688642</c:v>
              </c:pt>
              <c:pt idx="5">
                <c:v>0.97043739135403617</c:v>
              </c:pt>
              <c:pt idx="6">
                <c:v>0.99591610762241245</c:v>
              </c:pt>
              <c:pt idx="7">
                <c:v>0.94499375758535831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27D-4F8F-A2C3-02AEF4A27EE5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3.8966292679657286E-3</c:v>
                </c:pt>
                <c:pt idx="3">
                  <c:v>8.938437568737476E-3</c:v>
                </c:pt>
                <c:pt idx="4">
                  <c:v>5.3190444846981846E-3</c:v>
                </c:pt>
                <c:pt idx="5">
                  <c:v>4.0327016556519438E-3</c:v>
                </c:pt>
                <c:pt idx="6">
                  <c:v>6.5223153212858398E-3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3.8966292679657286E-3</c:v>
                </c:pt>
                <c:pt idx="3">
                  <c:v>8.938437568737476E-3</c:v>
                </c:pt>
                <c:pt idx="4">
                  <c:v>5.3190444846981846E-3</c:v>
                </c:pt>
                <c:pt idx="5">
                  <c:v>4.0327016556519438E-3</c:v>
                </c:pt>
                <c:pt idx="6">
                  <c:v>6.5223153212858398E-3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0.89457455119297613</c:v>
              </c:pt>
              <c:pt idx="3">
                <c:v>0.88783857227228757</c:v>
              </c:pt>
              <c:pt idx="4">
                <c:v>0.90078852778948149</c:v>
              </c:pt>
              <c:pt idx="5">
                <c:v>0.88491393145556108</c:v>
              </c:pt>
              <c:pt idx="6">
                <c:v>0.85412370928003278</c:v>
              </c:pt>
              <c:pt idx="7">
                <c:v>0.84701327006979321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27D-4F8F-A2C3-02AEF4A27EE5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6.4387513448995E-3</c:v>
                </c:pt>
                <c:pt idx="3">
                  <c:v>2.5528109667389814E-3</c:v>
                </c:pt>
                <c:pt idx="4">
                  <c:v>4.3759779964551975E-3</c:v>
                </c:pt>
                <c:pt idx="5">
                  <c:v>3.0159634621637361E-3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6.4387513448995E-3</c:v>
                </c:pt>
                <c:pt idx="3">
                  <c:v>2.5528109667389814E-3</c:v>
                </c:pt>
                <c:pt idx="4">
                  <c:v>4.3759779964551975E-3</c:v>
                </c:pt>
                <c:pt idx="5">
                  <c:v>3.0159634621637361E-3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85</c:v>
              </c:pt>
              <c:pt idx="7">
                <c:v>109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0.96724422417473477</c:v>
              </c:pt>
              <c:pt idx="3">
                <c:v>0.97502644831076524</c:v>
              </c:pt>
              <c:pt idx="4">
                <c:v>0.98709966738279042</c:v>
              </c:pt>
              <c:pt idx="5">
                <c:v>0.97362236374197531</c:v>
              </c:pt>
              <c:pt idx="6">
                <c:v>0.93660624960186201</c:v>
              </c:pt>
              <c:pt idx="7">
                <c:v>0.93897453457370583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827D-4F8F-A2C3-02AEF4A27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7.5367322933866707E-2</c:v>
                </c:pt>
                <c:pt idx="3">
                  <c:v>2.9108939315626144E-2</c:v>
                </c:pt>
                <c:pt idx="4">
                  <c:v>2.3761487076608058E-2</c:v>
                </c:pt>
                <c:pt idx="5">
                  <c:v>1.9268788595080036E-2</c:v>
                </c:pt>
                <c:pt idx="6">
                  <c:v>2.2782132478549232E-2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7.5367322933866707E-2</c:v>
                </c:pt>
                <c:pt idx="3">
                  <c:v>2.9108939315626144E-2</c:v>
                </c:pt>
                <c:pt idx="4">
                  <c:v>2.3761487076608058E-2</c:v>
                </c:pt>
                <c:pt idx="5">
                  <c:v>1.9268788595080036E-2</c:v>
                </c:pt>
                <c:pt idx="6">
                  <c:v>2.2782132478549232E-2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1.0720032673169326</c:v>
              </c:pt>
              <c:pt idx="3">
                <c:v>0.86151438153135906</c:v>
              </c:pt>
              <c:pt idx="4">
                <c:v>0.84021307872918971</c:v>
              </c:pt>
              <c:pt idx="5">
                <c:v>0.85684930086157873</c:v>
              </c:pt>
              <c:pt idx="6">
                <c:v>0.93434215165489964</c:v>
              </c:pt>
              <c:pt idx="7">
                <c:v>0.91922391949385862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A98-49FC-B897-0484876163B3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6.6627265564902879E-2</c:v>
                </c:pt>
                <c:pt idx="3">
                  <c:v>2.2005396119940096E-2</c:v>
                </c:pt>
                <c:pt idx="4">
                  <c:v>6.6502496092506304E-3</c:v>
                </c:pt>
                <c:pt idx="5">
                  <c:v>0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6.6627265564902879E-2</c:v>
                </c:pt>
                <c:pt idx="3">
                  <c:v>2.2005396119940096E-2</c:v>
                </c:pt>
                <c:pt idx="4">
                  <c:v>6.6502496092506304E-3</c:v>
                </c:pt>
                <c:pt idx="5">
                  <c:v>0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1.0287146822050743</c:v>
              </c:pt>
              <c:pt idx="3">
                <c:v>0.86797546158321159</c:v>
              </c:pt>
              <c:pt idx="4">
                <c:v>4.7024365952843088E-3</c:v>
              </c:pt>
              <c:pt idx="5">
                <c:v>0</c:v>
              </c:pt>
              <c:pt idx="6">
                <c:v>0</c:v>
              </c:pt>
              <c:pt idx="7">
                <c:v>8.142223550595051E-3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A98-49FC-B897-0484876163B3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6.9232187640274515E-2</c:v>
                </c:pt>
                <c:pt idx="3">
                  <c:v>2.5387085560746682E-2</c:v>
                </c:pt>
                <c:pt idx="4">
                  <c:v>1.6277005443362261E-2</c:v>
                </c:pt>
                <c:pt idx="5">
                  <c:v>1.4520944970033263E-2</c:v>
                </c:pt>
                <c:pt idx="6">
                  <c:v>3.3604970062385775E-2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6.9232187640274515E-2</c:v>
                </c:pt>
                <c:pt idx="3">
                  <c:v>2.5387085560746682E-2</c:v>
                </c:pt>
                <c:pt idx="4">
                  <c:v>1.6277005443362261E-2</c:v>
                </c:pt>
                <c:pt idx="5">
                  <c:v>1.4520944970033263E-2</c:v>
                </c:pt>
                <c:pt idx="6">
                  <c:v>3.3604970062385775E-2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1.1414098898303282</c:v>
              </c:pt>
              <c:pt idx="3">
                <c:v>0.98650095120999692</c:v>
              </c:pt>
              <c:pt idx="4">
                <c:v>1.0281839800879602</c:v>
              </c:pt>
              <c:pt idx="5">
                <c:v>1.0362839776606607</c:v>
              </c:pt>
              <c:pt idx="6">
                <c:v>1.0645765874594806</c:v>
              </c:pt>
              <c:pt idx="7">
                <c:v>1.0282814047340898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A98-49FC-B897-0484876163B3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3.7868150627056139E-2</c:v>
                </c:pt>
                <c:pt idx="3">
                  <c:v>1.4468197630778647E-2</c:v>
                </c:pt>
                <c:pt idx="4">
                  <c:v>0.36270027447940184</c:v>
                </c:pt>
                <c:pt idx="5">
                  <c:v>0.36111329292045996</c:v>
                </c:pt>
                <c:pt idx="6">
                  <c:v>0.37369252759440325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3.7868150627056139E-2</c:v>
                </c:pt>
                <c:pt idx="3">
                  <c:v>1.4468197630778647E-2</c:v>
                </c:pt>
                <c:pt idx="4">
                  <c:v>0.36270027447940184</c:v>
                </c:pt>
                <c:pt idx="5">
                  <c:v>0.36111329292045996</c:v>
                </c:pt>
                <c:pt idx="6">
                  <c:v>0.37369252759440325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0.93379948367248189</c:v>
              </c:pt>
              <c:pt idx="3">
                <c:v>0.86101207316959893</c:v>
              </c:pt>
              <c:pt idx="4">
                <c:v>0.84008889068637815</c:v>
              </c:pt>
              <c:pt idx="5">
                <c:v>0.86120620553217253</c:v>
              </c:pt>
              <c:pt idx="6">
                <c:v>0.88560494929118438</c:v>
              </c:pt>
              <c:pt idx="7">
                <c:v>0.94127013552936245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A98-49FC-B897-0484876163B3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2.5605035212383668E-2</c:v>
                </c:pt>
                <c:pt idx="3">
                  <c:v>8.9877287012462004E-3</c:v>
                </c:pt>
                <c:pt idx="4">
                  <c:v>8.7879549326581592E-4</c:v>
                </c:pt>
                <c:pt idx="5">
                  <c:v>1.9165603585863587E-4</c:v>
                </c:pt>
                <c:pt idx="6">
                  <c:v>4.6598859483326805E-3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2.5605035212383668E-2</c:v>
                </c:pt>
                <c:pt idx="3">
                  <c:v>8.9877287012462004E-3</c:v>
                </c:pt>
                <c:pt idx="4">
                  <c:v>8.7879549326581592E-4</c:v>
                </c:pt>
                <c:pt idx="5">
                  <c:v>1.9165603585863587E-4</c:v>
                </c:pt>
                <c:pt idx="6">
                  <c:v>4.6598859483326805E-3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1.0059472258687538</c:v>
              </c:pt>
              <c:pt idx="3">
                <c:v>0.94791590913170631</c:v>
              </c:pt>
              <c:pt idx="4">
                <c:v>0.94944853511158289</c:v>
              </c:pt>
              <c:pt idx="5">
                <c:v>0.96131638703958622</c:v>
              </c:pt>
              <c:pt idx="6">
                <c:v>0.96630374468322866</c:v>
              </c:pt>
              <c:pt idx="7">
                <c:v>0.94514828747558133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BA98-49FC-B897-0484876163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7.8815598165260653E-2</c:v>
                </c:pt>
                <c:pt idx="3">
                  <c:v>1.7000503352198444E-2</c:v>
                </c:pt>
                <c:pt idx="4">
                  <c:v>7.5361507258639221E-3</c:v>
                </c:pt>
                <c:pt idx="5">
                  <c:v>9.5161584541227726E-3</c:v>
                </c:pt>
                <c:pt idx="6">
                  <c:v>6.8275602782605352E-3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7.8815598165260653E-2</c:v>
                </c:pt>
                <c:pt idx="3">
                  <c:v>1.7000503352198444E-2</c:v>
                </c:pt>
                <c:pt idx="4">
                  <c:v>7.5361507258639221E-3</c:v>
                </c:pt>
                <c:pt idx="5">
                  <c:v>9.5161584541227726E-3</c:v>
                </c:pt>
                <c:pt idx="6">
                  <c:v>6.8275602782605352E-3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0.94756277872233186</c:v>
              </c:pt>
              <c:pt idx="3">
                <c:v>0.97374869309691947</c:v>
              </c:pt>
              <c:pt idx="4">
                <c:v>0.96001851320882092</c:v>
              </c:pt>
              <c:pt idx="5">
                <c:v>0.96750063650202323</c:v>
              </c:pt>
              <c:pt idx="6">
                <c:v>0.97794942850859157</c:v>
              </c:pt>
              <c:pt idx="7">
                <c:v>1.0360184827709333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608-4576-8D75-17105CA30890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8.1635814818585423E-2</c:v>
                </c:pt>
                <c:pt idx="3">
                  <c:v>0.34490881193979978</c:v>
                </c:pt>
                <c:pt idx="4">
                  <c:v>1.3906785184139488E-2</c:v>
                </c:pt>
                <c:pt idx="5">
                  <c:v>1.6606182935043356E-2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8.1635814818585423E-2</c:v>
                </c:pt>
                <c:pt idx="3">
                  <c:v>0.34490881193979978</c:v>
                </c:pt>
                <c:pt idx="4">
                  <c:v>1.3906785184139488E-2</c:v>
                </c:pt>
                <c:pt idx="5">
                  <c:v>1.6606182935043356E-2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1.0203425829153556</c:v>
              </c:pt>
              <c:pt idx="3">
                <c:v>0.37103805984423976</c:v>
              </c:pt>
              <c:pt idx="4">
                <c:v>1.0986647476221139E-2</c:v>
              </c:pt>
              <c:pt idx="5">
                <c:v>2.0486955821171774E-2</c:v>
              </c:pt>
              <c:pt idx="6">
                <c:v>0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608-4576-8D75-17105CA30890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0.11264995919989371</c:v>
                </c:pt>
                <c:pt idx="3">
                  <c:v>1.3917193702391266E-2</c:v>
                </c:pt>
                <c:pt idx="4">
                  <c:v>1.4382871469550295E-2</c:v>
                </c:pt>
                <c:pt idx="5">
                  <c:v>1.7834351155951896E-2</c:v>
                </c:pt>
                <c:pt idx="6">
                  <c:v>1.4689844850993455E-2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0.11264995919989371</c:v>
                </c:pt>
                <c:pt idx="3">
                  <c:v>1.3917193702391266E-2</c:v>
                </c:pt>
                <c:pt idx="4">
                  <c:v>1.4382871469550295E-2</c:v>
                </c:pt>
                <c:pt idx="5">
                  <c:v>1.7834351155951896E-2</c:v>
                </c:pt>
                <c:pt idx="6">
                  <c:v>1.4689844850993455E-2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1.0469217351559037</c:v>
              </c:pt>
              <c:pt idx="3">
                <c:v>1.023532202939391</c:v>
              </c:pt>
              <c:pt idx="4">
                <c:v>1.0514741326337245</c:v>
              </c:pt>
              <c:pt idx="5">
                <c:v>1.0463373204015136</c:v>
              </c:pt>
              <c:pt idx="6">
                <c:v>1.0395375478986315</c:v>
              </c:pt>
              <c:pt idx="7">
                <c:v>1.0466750947707926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608-4576-8D75-17105CA30890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1.8244993587470421E-2</c:v>
                </c:pt>
                <c:pt idx="3">
                  <c:v>1.8150168172721033E-2</c:v>
                </c:pt>
                <c:pt idx="4">
                  <c:v>9.1788105105470776E-3</c:v>
                </c:pt>
                <c:pt idx="5">
                  <c:v>6.0407326951791591E-3</c:v>
                </c:pt>
                <c:pt idx="6">
                  <c:v>1.0791753851632667E-2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1.8244993587470421E-2</c:v>
                </c:pt>
                <c:pt idx="3">
                  <c:v>1.8150168172721033E-2</c:v>
                </c:pt>
                <c:pt idx="4">
                  <c:v>9.1788105105470776E-3</c:v>
                </c:pt>
                <c:pt idx="5">
                  <c:v>6.0407326951791591E-3</c:v>
                </c:pt>
                <c:pt idx="6">
                  <c:v>1.0791753851632667E-2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0.93354413866821051</c:v>
              </c:pt>
              <c:pt idx="3">
                <c:v>0.93283086699089235</c:v>
              </c:pt>
              <c:pt idx="4">
                <c:v>0.94731877454875946</c:v>
              </c:pt>
              <c:pt idx="5">
                <c:v>0.95126971203522792</c:v>
              </c:pt>
              <c:pt idx="6">
                <c:v>0.93854954998337214</c:v>
              </c:pt>
              <c:pt idx="7">
                <c:v>1.0093617496613092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608-4576-8D75-17105CA30890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2.5238823431889015E-2</c:v>
                </c:pt>
                <c:pt idx="3">
                  <c:v>1.4117738397035381E-2</c:v>
                </c:pt>
                <c:pt idx="5">
                  <c:v>1.7448767144262998E-2</c:v>
                </c:pt>
                <c:pt idx="6">
                  <c:v>1.111044847930919E-2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2.5238823431889015E-2</c:v>
                </c:pt>
                <c:pt idx="3">
                  <c:v>1.4117738397035381E-2</c:v>
                </c:pt>
                <c:pt idx="5">
                  <c:v>1.7448767144262998E-2</c:v>
                </c:pt>
                <c:pt idx="6">
                  <c:v>1.111044847930919E-2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0.95084318992286498</c:v>
              </c:pt>
              <c:pt idx="3">
                <c:v>0.99769940594496198</c:v>
              </c:pt>
              <c:pt idx="5">
                <c:v>1.0398874800516629</c:v>
              </c:pt>
              <c:pt idx="6">
                <c:v>1.0340666889784993</c:v>
              </c:pt>
              <c:pt idx="7">
                <c:v>1.0450688586444599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A608-4576-8D75-17105CA30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3.1561932058840468E-2</c:v>
                </c:pt>
                <c:pt idx="3">
                  <c:v>5.6507728204990516E-3</c:v>
                </c:pt>
                <c:pt idx="4">
                  <c:v>1.2431270692716977E-2</c:v>
                </c:pt>
                <c:pt idx="5">
                  <c:v>2.064991914871981E-2</c:v>
                </c:pt>
                <c:pt idx="6">
                  <c:v>8.5862092747747507E-3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3.1561932058840468E-2</c:v>
                </c:pt>
                <c:pt idx="3">
                  <c:v>5.6507728204990516E-3</c:v>
                </c:pt>
                <c:pt idx="4">
                  <c:v>1.2431270692716977E-2</c:v>
                </c:pt>
                <c:pt idx="5">
                  <c:v>2.064991914871981E-2</c:v>
                </c:pt>
                <c:pt idx="6">
                  <c:v>8.5862092747747507E-3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0.816927710775329</c:v>
              </c:pt>
              <c:pt idx="3">
                <c:v>0.86886191389978507</c:v>
              </c:pt>
              <c:pt idx="4">
                <c:v>0.93031382890712155</c:v>
              </c:pt>
              <c:pt idx="5">
                <c:v>0.88091530010960117</c:v>
              </c:pt>
              <c:pt idx="6">
                <c:v>0.89025887956588834</c:v>
              </c:pt>
              <c:pt idx="7">
                <c:v>0.89650574365417457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B46-4ABA-B59C-EBF7C44A2671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1.9095247852542935E-2</c:v>
                </c:pt>
                <c:pt idx="3">
                  <c:v>0.35324801059430655</c:v>
                </c:pt>
                <c:pt idx="4">
                  <c:v>1.5869264837916317E-2</c:v>
                </c:pt>
                <c:pt idx="5">
                  <c:v>1.5182787643154455E-2</c:v>
                </c:pt>
                <c:pt idx="6">
                  <c:v>2.6075919565046585E-2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1.9095247852542935E-2</c:v>
                </c:pt>
                <c:pt idx="3">
                  <c:v>0.35324801059430655</c:v>
                </c:pt>
                <c:pt idx="4">
                  <c:v>1.5869264837916317E-2</c:v>
                </c:pt>
                <c:pt idx="5">
                  <c:v>1.5182787643154455E-2</c:v>
                </c:pt>
                <c:pt idx="6">
                  <c:v>2.6075919565046585E-2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0.88942767411175294</c:v>
              </c:pt>
              <c:pt idx="3">
                <c:v>0.61241795295618839</c:v>
              </c:pt>
              <c:pt idx="4">
                <c:v>7.054343789118861E-2</c:v>
              </c:pt>
              <c:pt idx="5">
                <c:v>3.904637403562123E-2</c:v>
              </c:pt>
              <c:pt idx="6">
                <c:v>3.6778017741820809E-2</c:v>
              </c:pt>
              <c:pt idx="7">
                <c:v>3.4245965408376357E-2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B46-4ABA-B59C-EBF7C44A2671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6.1476141385295648E-2</c:v>
                </c:pt>
                <c:pt idx="3">
                  <c:v>1.3397401435667986E-2</c:v>
                </c:pt>
                <c:pt idx="4">
                  <c:v>8.6628228638422969E-2</c:v>
                </c:pt>
                <c:pt idx="5">
                  <c:v>2.1618357792368259E-2</c:v>
                </c:pt>
                <c:pt idx="6">
                  <c:v>1.4490210207835112E-2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6.1476141385295648E-2</c:v>
                </c:pt>
                <c:pt idx="3">
                  <c:v>1.3397401435667986E-2</c:v>
                </c:pt>
                <c:pt idx="4">
                  <c:v>8.6628228638422969E-2</c:v>
                </c:pt>
                <c:pt idx="5">
                  <c:v>2.1618357792368259E-2</c:v>
                </c:pt>
                <c:pt idx="6">
                  <c:v>1.4490210207835112E-2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1.0287506503607278</c:v>
              </c:pt>
              <c:pt idx="3">
                <c:v>1.0148964739644273</c:v>
              </c:pt>
              <c:pt idx="4">
                <c:v>0.98277071640462399</c:v>
              </c:pt>
              <c:pt idx="5">
                <c:v>1.0166580697259866</c:v>
              </c:pt>
              <c:pt idx="6">
                <c:v>1.0453425748319563</c:v>
              </c:pt>
              <c:pt idx="7">
                <c:v>1.037092767015545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2B46-4ABA-B59C-EBF7C44A2671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4.2245868678553178E-3</c:v>
                </c:pt>
                <c:pt idx="3">
                  <c:v>3.0340646551896441E-2</c:v>
                </c:pt>
                <c:pt idx="4">
                  <c:v>5.7010409944390453E-2</c:v>
                </c:pt>
                <c:pt idx="5">
                  <c:v>1.9037077653597665E-2</c:v>
                </c:pt>
                <c:pt idx="6">
                  <c:v>7.8716622963984611E-3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4.2245868678553178E-3</c:v>
                </c:pt>
                <c:pt idx="3">
                  <c:v>3.0340646551896441E-2</c:v>
                </c:pt>
                <c:pt idx="4">
                  <c:v>5.7010409944390453E-2</c:v>
                </c:pt>
                <c:pt idx="5">
                  <c:v>1.9037077653597665E-2</c:v>
                </c:pt>
                <c:pt idx="6">
                  <c:v>7.8716622963984611E-3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0.82044000668776851</c:v>
              </c:pt>
              <c:pt idx="3">
                <c:v>0.85803438375511487</c:v>
              </c:pt>
              <c:pt idx="4">
                <c:v>0.91256862096459546</c:v>
              </c:pt>
              <c:pt idx="5">
                <c:v>0.87872397288941206</c:v>
              </c:pt>
              <c:pt idx="6">
                <c:v>0.90188974540987255</c:v>
              </c:pt>
              <c:pt idx="7">
                <c:v>0.82007197841624857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2B46-4ABA-B59C-EBF7C44A2671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9.5018422520724122E-2</c:v>
                </c:pt>
                <c:pt idx="3">
                  <c:v>1.0678754853115185E-2</c:v>
                </c:pt>
                <c:pt idx="4">
                  <c:v>2.730930765989097E-2</c:v>
                </c:pt>
                <c:pt idx="5">
                  <c:v>8.6746815764323741E-3</c:v>
                </c:pt>
                <c:pt idx="6">
                  <c:v>4.0489476419023496E-3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9.5018422520724122E-2</c:v>
                </c:pt>
                <c:pt idx="3">
                  <c:v>1.0678754853115185E-2</c:v>
                </c:pt>
                <c:pt idx="4">
                  <c:v>2.730930765989097E-2</c:v>
                </c:pt>
                <c:pt idx="5">
                  <c:v>8.6746815764323741E-3</c:v>
                </c:pt>
                <c:pt idx="6">
                  <c:v>4.0489476419023496E-3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0.89263854312206392</c:v>
              </c:pt>
              <c:pt idx="3">
                <c:v>0.95039032847303506</c:v>
              </c:pt>
              <c:pt idx="4">
                <c:v>0.93106905986221522</c:v>
              </c:pt>
              <c:pt idx="5">
                <c:v>0.97456982233671463</c:v>
              </c:pt>
              <c:pt idx="6">
                <c:v>0.98074856450733172</c:v>
              </c:pt>
              <c:pt idx="7">
                <c:v>0.97901753523163126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2B46-4ABA-B59C-EBF7C44A2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1.1885023811337634E-2</c:v>
                </c:pt>
                <c:pt idx="3">
                  <c:v>1.2307281678085459E-2</c:v>
                </c:pt>
                <c:pt idx="4">
                  <c:v>4.0849472309743041E-2</c:v>
                </c:pt>
                <c:pt idx="5">
                  <c:v>1.178511137595159E-2</c:v>
                </c:pt>
                <c:pt idx="6">
                  <c:v>6.5528554482245033E-3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1.1885023811337634E-2</c:v>
                </c:pt>
                <c:pt idx="3">
                  <c:v>1.2307281678085459E-2</c:v>
                </c:pt>
                <c:pt idx="4">
                  <c:v>4.0849472309743041E-2</c:v>
                </c:pt>
                <c:pt idx="5">
                  <c:v>1.178511137595159E-2</c:v>
                </c:pt>
                <c:pt idx="6">
                  <c:v>6.5528554482245033E-3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0.80744668270830411</c:v>
              </c:pt>
              <c:pt idx="3">
                <c:v>0.86232180755480281</c:v>
              </c:pt>
              <c:pt idx="4">
                <c:v>0.88724731819062586</c:v>
              </c:pt>
              <c:pt idx="5">
                <c:v>0.87357223133542827</c:v>
              </c:pt>
              <c:pt idx="6">
                <c:v>0.9102336894381885</c:v>
              </c:pt>
              <c:pt idx="7">
                <c:v>0.87987961596947972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7BF-4A98-AB81-14B86FCA1740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9.466797517109285E-3</c:v>
                </c:pt>
                <c:pt idx="3">
                  <c:v>0.40973932683156217</c:v>
                </c:pt>
                <c:pt idx="4">
                  <c:v>0.29096029368883891</c:v>
                </c:pt>
                <c:pt idx="5">
                  <c:v>0.14189443469601998</c:v>
                </c:pt>
                <c:pt idx="6">
                  <c:v>8.9523638978112011E-2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9.466797517109285E-3</c:v>
                </c:pt>
                <c:pt idx="3">
                  <c:v>0.40973932683156217</c:v>
                </c:pt>
                <c:pt idx="4">
                  <c:v>0.29096029368883891</c:v>
                </c:pt>
                <c:pt idx="5">
                  <c:v>0.14189443469601998</c:v>
                </c:pt>
                <c:pt idx="6">
                  <c:v>8.9523638978112011E-2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0.86425106385703765</c:v>
              </c:pt>
              <c:pt idx="3">
                <c:v>0.57734757040584084</c:v>
              </c:pt>
              <c:pt idx="4">
                <c:v>0.4853644106536657</c:v>
              </c:pt>
              <c:pt idx="5">
                <c:v>0.12687177611737868</c:v>
              </c:pt>
              <c:pt idx="6">
                <c:v>0.15019153088426065</c:v>
              </c:pt>
              <c:pt idx="7">
                <c:v>9.2841712701493065E-2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7BF-4A98-AB81-14B86FCA1740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2.7125261869890494E-2</c:v>
                </c:pt>
                <c:pt idx="3">
                  <c:v>9.2627620460803486E-3</c:v>
                </c:pt>
                <c:pt idx="4">
                  <c:v>1.5578493600714619E-2</c:v>
                </c:pt>
                <c:pt idx="5">
                  <c:v>1.6189951572411584E-2</c:v>
                </c:pt>
                <c:pt idx="6">
                  <c:v>1.719393359676703E-2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2.7125261869890494E-2</c:v>
                </c:pt>
                <c:pt idx="3">
                  <c:v>9.2627620460803486E-3</c:v>
                </c:pt>
                <c:pt idx="4">
                  <c:v>1.5578493600714619E-2</c:v>
                </c:pt>
                <c:pt idx="5">
                  <c:v>1.6189951572411584E-2</c:v>
                </c:pt>
                <c:pt idx="6">
                  <c:v>1.719393359676703E-2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0.83377940240139381</c:v>
              </c:pt>
              <c:pt idx="3">
                <c:v>0.95849822060683409</c:v>
              </c:pt>
              <c:pt idx="4">
                <c:v>0.96328156040178703</c:v>
              </c:pt>
              <c:pt idx="5">
                <c:v>0.97030454497472884</c:v>
              </c:pt>
              <c:pt idx="6">
                <c:v>1.0246298324117318</c:v>
              </c:pt>
              <c:pt idx="7">
                <c:v>0.95126477561587175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D7BF-4A98-AB81-14B86FCA1740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6.8169874966571925E-2</c:v>
                </c:pt>
                <c:pt idx="3">
                  <c:v>1.3285038910569803E-2</c:v>
                </c:pt>
                <c:pt idx="4">
                  <c:v>1.0733783306498244E-2</c:v>
                </c:pt>
                <c:pt idx="5">
                  <c:v>9.1316723378610295E-3</c:v>
                </c:pt>
                <c:pt idx="6">
                  <c:v>1.6639876044883442E-2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6.8169874966571925E-2</c:v>
                </c:pt>
                <c:pt idx="3">
                  <c:v>1.3285038910569803E-2</c:v>
                </c:pt>
                <c:pt idx="4">
                  <c:v>1.0733783306498244E-2</c:v>
                </c:pt>
                <c:pt idx="5">
                  <c:v>9.1316723378610295E-3</c:v>
                </c:pt>
                <c:pt idx="6">
                  <c:v>1.6639876044883442E-2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0.86450876016494782</c:v>
              </c:pt>
              <c:pt idx="3">
                <c:v>0.87160416468453128</c:v>
              </c:pt>
              <c:pt idx="4">
                <c:v>0.87932885643183101</c:v>
              </c:pt>
              <c:pt idx="5">
                <c:v>0.88409907761151219</c:v>
              </c:pt>
              <c:pt idx="6">
                <c:v>0.92310566440326969</c:v>
              </c:pt>
              <c:pt idx="7">
                <c:v>0.85989287428559713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7BF-4A98-AB81-14B86FCA1740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1.5454909513419449E-2</c:v>
                </c:pt>
                <c:pt idx="3">
                  <c:v>5.8191726954844427E-3</c:v>
                </c:pt>
                <c:pt idx="4">
                  <c:v>7.0588983076798001E-3</c:v>
                </c:pt>
                <c:pt idx="5">
                  <c:v>4.5575006373357613E-3</c:v>
                </c:pt>
                <c:pt idx="6">
                  <c:v>4.4993205147972701E-3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1.5454909513419449E-2</c:v>
                </c:pt>
                <c:pt idx="3">
                  <c:v>5.8191726954844427E-3</c:v>
                </c:pt>
                <c:pt idx="4">
                  <c:v>7.0588983076798001E-3</c:v>
                </c:pt>
                <c:pt idx="5">
                  <c:v>4.5575006373357613E-3</c:v>
                </c:pt>
                <c:pt idx="6">
                  <c:v>4.4993205147972701E-3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0.86382661498788771</c:v>
              </c:pt>
              <c:pt idx="3">
                <c:v>0.95406675053061729</c:v>
              </c:pt>
              <c:pt idx="4">
                <c:v>0.98190721050501928</c:v>
              </c:pt>
              <c:pt idx="5">
                <c:v>0.97122941142147956</c:v>
              </c:pt>
              <c:pt idx="6">
                <c:v>1.024888173694734</c:v>
              </c:pt>
              <c:pt idx="7">
                <c:v>0.94750699789404402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D7BF-4A98-AB81-14B86FCA1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1.380352232242271E-2</c:v>
                </c:pt>
                <c:pt idx="3">
                  <c:v>4.8602748282008182E-3</c:v>
                </c:pt>
                <c:pt idx="4">
                  <c:v>5.6510959400822127E-3</c:v>
                </c:pt>
                <c:pt idx="5">
                  <c:v>2.4143583071262178E-3</c:v>
                </c:pt>
                <c:pt idx="6">
                  <c:v>4.5925049827887209E-3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1.380352232242271E-2</c:v>
                </c:pt>
                <c:pt idx="3">
                  <c:v>4.8602748282008182E-3</c:v>
                </c:pt>
                <c:pt idx="4">
                  <c:v>5.6510959400822127E-3</c:v>
                </c:pt>
                <c:pt idx="5">
                  <c:v>2.4143583071262178E-3</c:v>
                </c:pt>
                <c:pt idx="6">
                  <c:v>4.5925049827887209E-3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0.79856849546835107</c:v>
              </c:pt>
              <c:pt idx="3">
                <c:v>0.85559938191571805</c:v>
              </c:pt>
              <c:pt idx="4">
                <c:v>0.86891911585635695</c:v>
              </c:pt>
              <c:pt idx="5">
                <c:v>0.87484670744538373</c:v>
              </c:pt>
              <c:pt idx="6">
                <c:v>0.92357696641057008</c:v>
              </c:pt>
              <c:pt idx="7">
                <c:v>0.86449931264053126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F33-4BCE-BD2B-32E2F852E6AB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4.4054769096178122E-2</c:v>
                </c:pt>
                <c:pt idx="3">
                  <c:v>0.1213740671656859</c:v>
                </c:pt>
                <c:pt idx="4">
                  <c:v>5.6872623148535417E-2</c:v>
                </c:pt>
                <c:pt idx="5">
                  <c:v>3.7570475517493471E-2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4.4054769096178122E-2</c:v>
                </c:pt>
                <c:pt idx="3">
                  <c:v>0.1213740671656859</c:v>
                </c:pt>
                <c:pt idx="4">
                  <c:v>5.6872623148535417E-2</c:v>
                </c:pt>
                <c:pt idx="5">
                  <c:v>3.7570475517493471E-2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0.84958436944774907</c:v>
              </c:pt>
              <c:pt idx="3">
                <c:v>0.78269667830640444</c:v>
              </c:pt>
              <c:pt idx="4">
                <c:v>6.5849522014506001E-2</c:v>
              </c:pt>
              <c:pt idx="5">
                <c:v>4.7497014755600558E-2</c:v>
              </c:pt>
              <c:pt idx="6">
                <c:v>5.666171307224941E-2</c:v>
              </c:pt>
              <c:pt idx="7">
                <c:v>1.72499004182502E-2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F33-4BCE-BD2B-32E2F852E6AB}"/>
            </c:ext>
          </c:extLst>
        </c:ser>
        <c:ser>
          <c:idx val="2"/>
          <c:order val="2"/>
          <c:tx>
            <c:v>Oxygen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1.3858045042141425E-2</c:v>
                </c:pt>
                <c:pt idx="3">
                  <c:v>1.7236874651474221E-2</c:v>
                </c:pt>
                <c:pt idx="4">
                  <c:v>1.7202022782581979E-2</c:v>
                </c:pt>
                <c:pt idx="5">
                  <c:v>1.7480260895392292E-2</c:v>
                </c:pt>
                <c:pt idx="6">
                  <c:v>1.5539283392082669E-2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1.3858045042141425E-2</c:v>
                </c:pt>
                <c:pt idx="3">
                  <c:v>1.7236874651474221E-2</c:v>
                </c:pt>
                <c:pt idx="4">
                  <c:v>1.7202022782581979E-2</c:v>
                </c:pt>
                <c:pt idx="5">
                  <c:v>1.7480260895392292E-2</c:v>
                </c:pt>
                <c:pt idx="6">
                  <c:v>1.5539283392082669E-2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0.93102512494072009</c:v>
              </c:pt>
              <c:pt idx="3">
                <c:v>1.0166910385645644</c:v>
              </c:pt>
              <c:pt idx="4">
                <c:v>1.0213999390331747</c:v>
              </c:pt>
              <c:pt idx="5">
                <c:v>1.0223849473079225</c:v>
              </c:pt>
              <c:pt idx="6">
                <c:v>1.0831185675734398</c:v>
              </c:pt>
              <c:pt idx="7">
                <c:v>1.028050416081151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F33-4BCE-BD2B-32E2F852E6AB}"/>
            </c:ext>
          </c:extLst>
        </c:ser>
        <c:ser>
          <c:idx val="3"/>
          <c:order val="3"/>
          <c:tx>
            <c:v>DOC 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6.4891006533390166E-2</c:v>
                </c:pt>
                <c:pt idx="3">
                  <c:v>5.4686998222592794E-3</c:v>
                </c:pt>
                <c:pt idx="4">
                  <c:v>5.7801393438199943E-3</c:v>
                </c:pt>
                <c:pt idx="5">
                  <c:v>9.2931762925613295E-3</c:v>
                </c:pt>
                <c:pt idx="6">
                  <c:v>9.7597046724818559E-3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6.4891006533390166E-2</c:v>
                </c:pt>
                <c:pt idx="3">
                  <c:v>5.4686998222592794E-3</c:v>
                </c:pt>
                <c:pt idx="4">
                  <c:v>5.7801393438199943E-3</c:v>
                </c:pt>
                <c:pt idx="5">
                  <c:v>9.2931762925613295E-3</c:v>
                </c:pt>
                <c:pt idx="6">
                  <c:v>9.7597046724818559E-3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0.90041720384550372</c:v>
              </c:pt>
              <c:pt idx="3">
                <c:v>0.8620899929395166</c:v>
              </c:pt>
              <c:pt idx="4">
                <c:v>0.87432498916903878</c:v>
              </c:pt>
              <c:pt idx="5">
                <c:v>0.86538160332537328</c:v>
              </c:pt>
              <c:pt idx="6">
                <c:v>0.92127401398378306</c:v>
              </c:pt>
              <c:pt idx="7">
                <c:v>0.86925562351575925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F33-4BCE-BD2B-32E2F852E6AB}"/>
            </c:ext>
          </c:extLst>
        </c:ser>
        <c:ser>
          <c:idx val="4"/>
          <c:order val="4"/>
          <c:tx>
            <c:v>Blank 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1.4038550381311592E-2</c:v>
                </c:pt>
                <c:pt idx="3">
                  <c:v>1.6104175171250019E-2</c:v>
                </c:pt>
                <c:pt idx="4">
                  <c:v>5.1324684937359595E-2</c:v>
                </c:pt>
                <c:pt idx="5">
                  <c:v>1.3162498046215696E-2</c:v>
                </c:pt>
                <c:pt idx="6">
                  <c:v>1.6800737817421141E-2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1.4038550381311592E-2</c:v>
                </c:pt>
                <c:pt idx="3">
                  <c:v>1.6104175171250019E-2</c:v>
                </c:pt>
                <c:pt idx="4">
                  <c:v>5.1324684937359595E-2</c:v>
                </c:pt>
                <c:pt idx="5">
                  <c:v>1.3162498046215696E-2</c:v>
                </c:pt>
                <c:pt idx="6">
                  <c:v>1.6800737817421141E-2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0.82111786670646369</c:v>
              </c:pt>
              <c:pt idx="3">
                <c:v>0.93492483401276072</c:v>
              </c:pt>
              <c:pt idx="4">
                <c:v>0.90801021424256678</c:v>
              </c:pt>
              <c:pt idx="5">
                <c:v>0.93973788089813004</c:v>
              </c:pt>
              <c:pt idx="6">
                <c:v>1.0019643452511424</c:v>
              </c:pt>
              <c:pt idx="7">
                <c:v>0.93851041143146474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F33-4BCE-BD2B-32E2F852E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68212306794983"/>
          <c:y val="0.13004629629629633"/>
          <c:w val="0.80937689537274093"/>
          <c:h val="0.71530876348789729"/>
        </c:manualLayout>
      </c:layout>
      <c:scatterChart>
        <c:scatterStyle val="lineMarker"/>
        <c:varyColors val="0"/>
        <c:ser>
          <c:idx val="0"/>
          <c:order val="0"/>
          <c:tx>
            <c:v>Nitrate + DOC 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3.7384199196559019E-2</c:v>
                </c:pt>
                <c:pt idx="3">
                  <c:v>2.1186712175758408E-2</c:v>
                </c:pt>
                <c:pt idx="4">
                  <c:v>1.9260397856502791E-2</c:v>
                </c:pt>
                <c:pt idx="5">
                  <c:v>2.1346525348636552E-2</c:v>
                </c:pt>
                <c:pt idx="6">
                  <c:v>2.3250886621576334E-2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3.7384199196559019E-2</c:v>
                </c:pt>
                <c:pt idx="3">
                  <c:v>2.1186712175758408E-2</c:v>
                </c:pt>
                <c:pt idx="4">
                  <c:v>1.9260397856502791E-2</c:v>
                </c:pt>
                <c:pt idx="5">
                  <c:v>2.1346525348636552E-2</c:v>
                </c:pt>
                <c:pt idx="6">
                  <c:v>2.3250886621576334E-2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0.82444752639527463</c:v>
              </c:pt>
              <c:pt idx="3">
                <c:v>0.83918245960523519</c:v>
              </c:pt>
              <c:pt idx="4">
                <c:v>0.8490948129514857</c:v>
              </c:pt>
              <c:pt idx="5">
                <c:v>0.83667495789981849</c:v>
              </c:pt>
              <c:pt idx="6">
                <c:v>0.91252113586090244</c:v>
              </c:pt>
              <c:pt idx="7">
                <c:v>0.82702825360760579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1C1-43C1-B0DA-8E1B2FF2580A}"/>
            </c:ext>
          </c:extLst>
        </c:ser>
        <c:ser>
          <c:idx val="1"/>
          <c:order val="1"/>
          <c:tx>
            <c:v>Oxygen + DOC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7"/>
                <c:pt idx="1">
                  <c:v>0</c:v>
                </c:pt>
                <c:pt idx="2">
                  <c:v>2.0902687376493669E-2</c:v>
                </c:pt>
                <c:pt idx="3">
                  <c:v>3.8262173623054278E-2</c:v>
                </c:pt>
                <c:pt idx="4">
                  <c:v>1.1867577054822793E-2</c:v>
                </c:pt>
                <c:pt idx="5">
                  <c:v>1.117154108604887E-2</c:v>
                </c:pt>
                <c:pt idx="6">
                  <c:v>0</c:v>
                </c:pt>
              </c:numLit>
            </c:plus>
            <c:minus>
              <c:numLit>
                <c:formatCode>General</c:formatCode>
                <c:ptCount val="7"/>
                <c:pt idx="1">
                  <c:v>0</c:v>
                </c:pt>
                <c:pt idx="2">
                  <c:v>2.0902687376493669E-2</c:v>
                </c:pt>
                <c:pt idx="3">
                  <c:v>3.8262173623054278E-2</c:v>
                </c:pt>
                <c:pt idx="4">
                  <c:v>1.1867577054822793E-2</c:v>
                </c:pt>
                <c:pt idx="5">
                  <c:v>1.117154108604887E-2</c:v>
                </c:pt>
                <c:pt idx="6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Lit>
              <c:ptCount val="8"/>
              <c:pt idx="1">
                <c:v>day</c:v>
              </c:pt>
              <c:pt idx="2">
                <c:v>0</c:v>
              </c:pt>
              <c:pt idx="3">
                <c:v>14</c:v>
              </c:pt>
              <c:pt idx="4">
                <c:v>42</c:v>
              </c:pt>
              <c:pt idx="5">
                <c:v>56</c:v>
              </c:pt>
              <c:pt idx="6">
                <c:v>84</c:v>
              </c:pt>
              <c:pt idx="7">
                <c:v>111</c:v>
              </c:pt>
            </c:strLit>
          </c:xVal>
          <c:yVal>
            <c:numLit>
              <c:formatCode>General</c:formatCode>
              <c:ptCount val="8"/>
              <c:pt idx="1">
                <c:v>0</c:v>
              </c:pt>
              <c:pt idx="2">
                <c:v>0.88186779933358739</c:v>
              </c:pt>
              <c:pt idx="3">
                <c:v>0.82166005750683935</c:v>
              </c:pt>
              <c:pt idx="4">
                <c:v>1.6061486621258229E-2</c:v>
              </c:pt>
              <c:pt idx="5">
                <c:v>1.5136192713282226E-2</c:v>
              </c:pt>
              <c:pt idx="6">
                <c:v>0</c:v>
              </c:pt>
              <c:pt idx="7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1C1-43C1-B0DA-8E1B2FF25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layout>
            <c:manualLayout>
              <c:xMode val="edge"/>
              <c:yMode val="edge"/>
              <c:x val="0.3526829979585886"/>
              <c:y val="0.91571741032370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18494342373869932"/>
          <c:y val="0.47619058034412365"/>
          <c:w val="0.30764916885389326"/>
          <c:h val="0.344331437736949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22-1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CO2_production!$CH$8:$CO$8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CO2_production!$CH$6:$CO$6</c:f>
              <c:numCache>
                <c:formatCode>General</c:formatCode>
                <c:ptCount val="8"/>
                <c:pt idx="0">
                  <c:v>0.96737024862674359</c:v>
                </c:pt>
                <c:pt idx="1">
                  <c:v>0.65327046598371352</c:v>
                </c:pt>
                <c:pt idx="2" formatCode="0.0000">
                  <c:v>1.381097118472808E-2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0C-4E25-ABD8-905418BD2278}"/>
            </c:ext>
          </c:extLst>
        </c:ser>
        <c:ser>
          <c:idx val="2"/>
          <c:order val="1"/>
          <c:tx>
            <c:v>22-2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CO2_production!$CH$23:$CO$23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CO2_production!$CH$21:$CO$21</c:f>
              <c:numCache>
                <c:formatCode>0.0000</c:formatCode>
                <c:ptCount val="8"/>
                <c:pt idx="0" formatCode="General">
                  <c:v>0.92442679028323271</c:v>
                </c:pt>
                <c:pt idx="1">
                  <c:v>0.26431365873812118</c:v>
                </c:pt>
                <c:pt idx="2" formatCode="General">
                  <c:v>1.1987669152702598E-2</c:v>
                </c:pt>
                <c:pt idx="3" formatCode="General">
                  <c:v>6.5387668843410992E-3</c:v>
                </c:pt>
                <c:pt idx="4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0C-4E25-ABD8-905418BD2278}"/>
            </c:ext>
          </c:extLst>
        </c:ser>
        <c:ser>
          <c:idx val="3"/>
          <c:order val="2"/>
          <c:tx>
            <c:v>22-3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CO2_production!$CH$38:$CO$38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CO2_production!$CH$36:$CO$36</c:f>
              <c:numCache>
                <c:formatCode>General</c:formatCode>
                <c:ptCount val="8"/>
                <c:pt idx="0">
                  <c:v>0.92956356026244258</c:v>
                </c:pt>
                <c:pt idx="1">
                  <c:v>0.50795423722618505</c:v>
                </c:pt>
                <c:pt idx="2">
                  <c:v>1.040048706799304E-2</c:v>
                </c:pt>
                <c:pt idx="3">
                  <c:v>6.9088985518385698E-4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0C-4E25-ABD8-905418BD2278}"/>
            </c:ext>
          </c:extLst>
        </c:ser>
        <c:ser>
          <c:idx val="4"/>
          <c:order val="3"/>
          <c:tx>
            <c:v>22-4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CO2_production!$CH$53:$CO$53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CO2_production!$CH$51:$CO$51</c:f>
              <c:numCache>
                <c:formatCode>General</c:formatCode>
                <c:ptCount val="8"/>
                <c:pt idx="0">
                  <c:v>0.88809802816412298</c:v>
                </c:pt>
                <c:pt idx="1">
                  <c:v>0.84758442111123189</c:v>
                </c:pt>
                <c:pt idx="2">
                  <c:v>0.11056036080010918</c:v>
                </c:pt>
                <c:pt idx="3">
                  <c:v>5.3308924694320144E-2</c:v>
                </c:pt>
                <c:pt idx="4">
                  <c:v>1.927759452323103E-2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0C-4E25-ABD8-905418BD2278}"/>
            </c:ext>
          </c:extLst>
        </c:ser>
        <c:ser>
          <c:idx val="5"/>
          <c:order val="4"/>
          <c:tx>
            <c:v>22-5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CO2_production!$CH$68:$CO$68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CO2_production!$CH$66:$CO$66</c:f>
              <c:numCache>
                <c:formatCode>General</c:formatCode>
                <c:ptCount val="8"/>
                <c:pt idx="0">
                  <c:v>0.87976241978431002</c:v>
                </c:pt>
                <c:pt idx="1">
                  <c:v>0.78332530663100419</c:v>
                </c:pt>
                <c:pt idx="2">
                  <c:v>8.7945104163382956E-3</c:v>
                </c:pt>
                <c:pt idx="3">
                  <c:v>1.1226818443121486E-3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0C-4E25-ABD8-905418BD2278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0C-4E25-ABD8-905418BD2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23-1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CO2_production!$CH$83:$CO$83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CO2_production!$CH$81:$CO$81</c:f>
              <c:numCache>
                <c:formatCode>General</c:formatCode>
                <c:ptCount val="8"/>
                <c:pt idx="0">
                  <c:v>1.0287146822050743</c:v>
                </c:pt>
                <c:pt idx="1">
                  <c:v>0.86797546158321159</c:v>
                </c:pt>
                <c:pt idx="2">
                  <c:v>4.7024365952843088E-3</c:v>
                </c:pt>
                <c:pt idx="3">
                  <c:v>0</c:v>
                </c:pt>
                <c:pt idx="4">
                  <c:v>0</c:v>
                </c:pt>
                <c:pt idx="5">
                  <c:v>8.142223550595051E-3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42-4454-AA06-EA9280E8120A}"/>
            </c:ext>
          </c:extLst>
        </c:ser>
        <c:ser>
          <c:idx val="2"/>
          <c:order val="1"/>
          <c:tx>
            <c:v>23-2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CO2_production!$CH$98:$CO$98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CO2_production!$CH$96:$CO$96</c:f>
              <c:numCache>
                <c:formatCode>General</c:formatCode>
                <c:ptCount val="8"/>
                <c:pt idx="0">
                  <c:v>1.0203425829153556</c:v>
                </c:pt>
                <c:pt idx="1">
                  <c:v>0.37103805984423976</c:v>
                </c:pt>
                <c:pt idx="2">
                  <c:v>1.0986647476221139E-2</c:v>
                </c:pt>
                <c:pt idx="3">
                  <c:v>2.0486955821171774E-2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42-4454-AA06-EA9280E8120A}"/>
            </c:ext>
          </c:extLst>
        </c:ser>
        <c:ser>
          <c:idx val="3"/>
          <c:order val="2"/>
          <c:tx>
            <c:v>23-3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plus>
            <c:min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CO2_production!$CH$113:$CO$113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CO2_production!$CH$111:$CO$111</c:f>
              <c:numCache>
                <c:formatCode>General</c:formatCode>
                <c:ptCount val="8"/>
                <c:pt idx="0">
                  <c:v>0.88942767411175294</c:v>
                </c:pt>
                <c:pt idx="1">
                  <c:v>0.61241795295618839</c:v>
                </c:pt>
                <c:pt idx="2">
                  <c:v>7.054343789118861E-2</c:v>
                </c:pt>
                <c:pt idx="3">
                  <c:v>3.904637403562123E-2</c:v>
                </c:pt>
                <c:pt idx="4">
                  <c:v>3.6778017741820809E-2</c:v>
                </c:pt>
                <c:pt idx="5">
                  <c:v>3.4245965408376357E-2</c:v>
                </c:pt>
                <c:pt idx="6">
                  <c:v>0</c:v>
                </c:pt>
                <c:pt idx="7">
                  <c:v>1.8726822603983652E-2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42-4454-AA06-EA9280E8120A}"/>
            </c:ext>
          </c:extLst>
        </c:ser>
        <c:ser>
          <c:idx val="4"/>
          <c:order val="3"/>
          <c:tx>
            <c:v>23-4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plus>
            <c:min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CO2_production!$CH$128:$CO$128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CO2_production!$CH$126:$CO$126</c:f>
              <c:numCache>
                <c:formatCode>General</c:formatCode>
                <c:ptCount val="8"/>
                <c:pt idx="0">
                  <c:v>0.86425106385703765</c:v>
                </c:pt>
                <c:pt idx="1">
                  <c:v>0.57734757040584084</c:v>
                </c:pt>
                <c:pt idx="2">
                  <c:v>0.4853644106536657</c:v>
                </c:pt>
                <c:pt idx="3">
                  <c:v>0.12687177611737868</c:v>
                </c:pt>
                <c:pt idx="4">
                  <c:v>0.15019153088426065</c:v>
                </c:pt>
                <c:pt idx="5">
                  <c:v>9.2841712701493065E-2</c:v>
                </c:pt>
                <c:pt idx="6">
                  <c:v>7.4535954170715402E-2</c:v>
                </c:pt>
                <c:pt idx="7">
                  <c:v>7.4367064773429775E-2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42-4454-AA06-EA9280E8120A}"/>
            </c:ext>
          </c:extLst>
        </c:ser>
        <c:ser>
          <c:idx val="5"/>
          <c:order val="4"/>
          <c:tx>
            <c:v>23-5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CO2_production!$CH$143:$CO$143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CO2_production!$CH$141:$CO$141</c:f>
              <c:numCache>
                <c:formatCode>General</c:formatCode>
                <c:ptCount val="8"/>
                <c:pt idx="0">
                  <c:v>0.84958436944774907</c:v>
                </c:pt>
                <c:pt idx="1">
                  <c:v>0.78269667830640444</c:v>
                </c:pt>
                <c:pt idx="2">
                  <c:v>6.5849522014506001E-2</c:v>
                </c:pt>
                <c:pt idx="3">
                  <c:v>4.7497014755600558E-2</c:v>
                </c:pt>
                <c:pt idx="4">
                  <c:v>5.666171307224941E-2</c:v>
                </c:pt>
                <c:pt idx="5">
                  <c:v>1.72499004182502E-2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42-4454-AA06-EA9280E8120A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A42-4454-AA06-EA9280E81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22-1</c:v>
          </c:tx>
          <c:spPr>
            <a:ln w="19050" cap="rnd">
              <a:solidFill>
                <a:srgbClr val="FF555E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555E"/>
              </a:solidFill>
              <a:ln w="9525">
                <a:solidFill>
                  <a:srgbClr val="FF555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555E"/>
                </a:solidFill>
                <a:round/>
              </a:ln>
              <a:effectLst/>
            </c:spPr>
          </c:errBars>
          <c:xVal>
            <c:numRef>
              <c:f>CO2_production!$CH$8:$CO$8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CO2_production!$CH$6:$CO$6</c:f>
              <c:numCache>
                <c:formatCode>General</c:formatCode>
                <c:ptCount val="8"/>
                <c:pt idx="0">
                  <c:v>0.96737024862674359</c:v>
                </c:pt>
                <c:pt idx="1">
                  <c:v>0.65327046598371352</c:v>
                </c:pt>
                <c:pt idx="2" formatCode="0.0000">
                  <c:v>1.381097118472808E-2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62-4E61-9B51-D415D27F51B2}"/>
            </c:ext>
          </c:extLst>
        </c:ser>
        <c:ser>
          <c:idx val="0"/>
          <c:order val="1"/>
          <c:tx>
            <c:v>22-2</c:v>
          </c:tx>
          <c:spPr>
            <a:ln w="19050" cap="rnd">
              <a:solidFill>
                <a:srgbClr val="FF8650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rgbClr val="FF8650"/>
              </a:solidFill>
              <a:ln w="9525">
                <a:solidFill>
                  <a:srgbClr val="FF8650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8650"/>
                </a:solidFill>
                <a:round/>
              </a:ln>
              <a:effectLst/>
            </c:spPr>
          </c:errBars>
          <c:xVal>
            <c:numRef>
              <c:f>CO2_production!$CH$23:$CO$23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CO2_production!$CH$21:$CO$21</c:f>
              <c:numCache>
                <c:formatCode>0.0000</c:formatCode>
                <c:ptCount val="8"/>
                <c:pt idx="0" formatCode="General">
                  <c:v>0.92442679028323271</c:v>
                </c:pt>
                <c:pt idx="1">
                  <c:v>0.26431365873812118</c:v>
                </c:pt>
                <c:pt idx="2" formatCode="General">
                  <c:v>1.1987669152702598E-2</c:v>
                </c:pt>
                <c:pt idx="3" formatCode="General">
                  <c:v>6.5387668843410992E-3</c:v>
                </c:pt>
                <c:pt idx="4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62-4E61-9B51-D415D27F51B2}"/>
            </c:ext>
          </c:extLst>
        </c:ser>
        <c:ser>
          <c:idx val="2"/>
          <c:order val="2"/>
          <c:tx>
            <c:v>22-3</c:v>
          </c:tx>
          <c:spPr>
            <a:ln w="19050" cap="rnd">
              <a:solidFill>
                <a:srgbClr val="FFE98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E981"/>
              </a:solidFill>
              <a:ln w="9525">
                <a:solidFill>
                  <a:srgbClr val="FFE98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E981"/>
                </a:solidFill>
                <a:round/>
              </a:ln>
              <a:effectLst/>
            </c:spPr>
          </c:errBars>
          <c:xVal>
            <c:numRef>
              <c:f>CO2_production!$CH$38:$CO$38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CO2_production!$CH$36:$CO$36</c:f>
              <c:numCache>
                <c:formatCode>General</c:formatCode>
                <c:ptCount val="8"/>
                <c:pt idx="0">
                  <c:v>0.92956356026244258</c:v>
                </c:pt>
                <c:pt idx="1">
                  <c:v>0.50795423722618505</c:v>
                </c:pt>
                <c:pt idx="2">
                  <c:v>1.040048706799304E-2</c:v>
                </c:pt>
                <c:pt idx="3">
                  <c:v>6.9088985518385698E-4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62-4E61-9B51-D415D27F51B2}"/>
            </c:ext>
          </c:extLst>
        </c:ser>
        <c:ser>
          <c:idx val="3"/>
          <c:order val="3"/>
          <c:tx>
            <c:v>22-4</c:v>
          </c:tx>
          <c:spPr>
            <a:ln w="19050" cap="rnd">
              <a:solidFill>
                <a:srgbClr val="8BF18B"/>
              </a:solidFill>
              <a:prstDash val="sysDash"/>
              <a:round/>
            </a:ln>
            <a:effectLst/>
          </c:spPr>
          <c:marker>
            <c:symbol val="dash"/>
            <c:size val="5"/>
            <c:spPr>
              <a:solidFill>
                <a:srgbClr val="8BF18B"/>
              </a:solidFill>
              <a:ln w="9525">
                <a:solidFill>
                  <a:srgbClr val="8BF18B"/>
                </a:solidFill>
                <a:prstDash val="solid"/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rgbClr val="8BF18B"/>
                </a:solidFill>
                <a:ln w="9525">
                  <a:solidFill>
                    <a:srgbClr val="8BF18B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074-49D0-A152-5E56A83AA83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BF18B"/>
                </a:solidFill>
                <a:round/>
              </a:ln>
              <a:effectLst/>
            </c:spPr>
          </c:errBars>
          <c:xVal>
            <c:numRef>
              <c:f>CO2_production!$CH$53:$CO$53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CO2_production!$CH$51:$CO$51</c:f>
              <c:numCache>
                <c:formatCode>General</c:formatCode>
                <c:ptCount val="8"/>
                <c:pt idx="0">
                  <c:v>0.88809802816412298</c:v>
                </c:pt>
                <c:pt idx="1">
                  <c:v>0.84758442111123189</c:v>
                </c:pt>
                <c:pt idx="2">
                  <c:v>0.11056036080010918</c:v>
                </c:pt>
                <c:pt idx="3">
                  <c:v>5.3308924694320144E-2</c:v>
                </c:pt>
                <c:pt idx="4">
                  <c:v>1.927759452323103E-2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62-4E61-9B51-D415D27F51B2}"/>
            </c:ext>
          </c:extLst>
        </c:ser>
        <c:ser>
          <c:idx val="4"/>
          <c:order val="4"/>
          <c:tx>
            <c:v>22-5</c:v>
          </c:tx>
          <c:spPr>
            <a:ln w="19050" cap="rnd">
              <a:solidFill>
                <a:srgbClr val="83B2FF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rgbClr val="83B2FF"/>
              </a:solidFill>
              <a:ln w="12700">
                <a:solidFill>
                  <a:srgbClr val="83B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3B2FF"/>
                </a:solidFill>
                <a:round/>
              </a:ln>
              <a:effectLst/>
            </c:spPr>
          </c:errBars>
          <c:xVal>
            <c:numRef>
              <c:f>CO2_production!$CH$68:$CO$68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CO2_production!$CH$66:$CO$66</c:f>
              <c:numCache>
                <c:formatCode>General</c:formatCode>
                <c:ptCount val="8"/>
                <c:pt idx="0">
                  <c:v>0.87976241978431002</c:v>
                </c:pt>
                <c:pt idx="1">
                  <c:v>0.78332530663100419</c:v>
                </c:pt>
                <c:pt idx="2">
                  <c:v>8.7945104163382956E-3</c:v>
                </c:pt>
                <c:pt idx="3">
                  <c:v>1.1226818443121486E-3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62-4E61-9B51-D415D27F51B2}"/>
            </c:ext>
          </c:extLst>
        </c:ser>
        <c:ser>
          <c:idx val="5"/>
          <c:order val="5"/>
          <c:tx>
            <c:v>Control </c:v>
          </c:tx>
          <c:spPr>
            <a:ln w="19050" cap="rnd">
              <a:solidFill>
                <a:srgbClr val="9B6EF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9B6EF3"/>
              </a:solidFill>
              <a:ln w="12700">
                <a:solidFill>
                  <a:srgbClr val="9B6EF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9B6EF3"/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62-4E61-9B51-D415D27F5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22-5 (45-47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'CO2'!$M$65:$T$65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'CO2'!$M$63:$T$63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9.7765105806276228E-3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'CO2'!$M$68:$T$68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'CO2'!$M$66:$T$66</c:f>
              <c:numCache>
                <c:formatCode>General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1.3525350225011159E-2</c:v>
                </c:pt>
                <c:pt idx="4">
                  <c:v>2.1860673662873416E-2</c:v>
                </c:pt>
                <c:pt idx="5">
                  <c:v>2.2763821172953069E-2</c:v>
                </c:pt>
                <c:pt idx="6">
                  <c:v>2.417454020871139E-2</c:v>
                </c:pt>
                <c:pt idx="7">
                  <c:v>7.1286829780105509E-3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'CO2'!$M$71:$T$71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'CO2'!$M$69:$T$69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2.9476133947643284E-3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'CO2'!$M$74:$T$74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'CO2'!$M$72:$T$72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'CO2'!$M$77:$T$77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'CO2'!$M$75:$T$75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35-480F-B804-2041D1991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23-1</c:v>
          </c:tx>
          <c:spPr>
            <a:ln w="19050" cap="rnd">
              <a:solidFill>
                <a:srgbClr val="FF555E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555E"/>
              </a:solidFill>
              <a:ln w="9525">
                <a:solidFill>
                  <a:srgbClr val="FF555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555E"/>
                </a:solidFill>
                <a:round/>
              </a:ln>
              <a:effectLst/>
            </c:spPr>
          </c:errBars>
          <c:xVal>
            <c:numRef>
              <c:f>CO2_production!$CH$83:$CO$83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CO2_production!$CH$81:$CO$81</c:f>
              <c:numCache>
                <c:formatCode>General</c:formatCode>
                <c:ptCount val="8"/>
                <c:pt idx="0">
                  <c:v>1.0287146822050743</c:v>
                </c:pt>
                <c:pt idx="1">
                  <c:v>0.86797546158321159</c:v>
                </c:pt>
                <c:pt idx="2">
                  <c:v>4.7024365952843088E-3</c:v>
                </c:pt>
                <c:pt idx="3">
                  <c:v>0</c:v>
                </c:pt>
                <c:pt idx="4">
                  <c:v>0</c:v>
                </c:pt>
                <c:pt idx="5">
                  <c:v>8.142223550595051E-3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62-4E61-9B51-D415D27F51B2}"/>
            </c:ext>
          </c:extLst>
        </c:ser>
        <c:ser>
          <c:idx val="0"/>
          <c:order val="1"/>
          <c:tx>
            <c:v>23-2</c:v>
          </c:tx>
          <c:spPr>
            <a:ln w="19050" cap="rnd">
              <a:solidFill>
                <a:srgbClr val="FF8650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rgbClr val="FF8650"/>
              </a:solidFill>
              <a:ln w="9525">
                <a:solidFill>
                  <a:srgbClr val="FF8650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8650"/>
                </a:solidFill>
                <a:round/>
              </a:ln>
              <a:effectLst/>
            </c:spPr>
          </c:errBars>
          <c:xVal>
            <c:numRef>
              <c:f>CO2_production!$CH$98:$CO$98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CO2_production!$CH$96:$CO$96</c:f>
              <c:numCache>
                <c:formatCode>General</c:formatCode>
                <c:ptCount val="8"/>
                <c:pt idx="0">
                  <c:v>1.0203425829153556</c:v>
                </c:pt>
                <c:pt idx="1">
                  <c:v>0.37103805984423976</c:v>
                </c:pt>
                <c:pt idx="2">
                  <c:v>1.0986647476221139E-2</c:v>
                </c:pt>
                <c:pt idx="3">
                  <c:v>2.0486955821171774E-2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62-4E61-9B51-D415D27F51B2}"/>
            </c:ext>
          </c:extLst>
        </c:ser>
        <c:ser>
          <c:idx val="2"/>
          <c:order val="2"/>
          <c:tx>
            <c:v>23-3</c:v>
          </c:tx>
          <c:spPr>
            <a:ln w="19050" cap="rnd">
              <a:solidFill>
                <a:srgbClr val="FFE98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E981"/>
              </a:solidFill>
              <a:ln w="9525">
                <a:solidFill>
                  <a:srgbClr val="FFE98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plus>
            <c:min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E981"/>
                </a:solidFill>
                <a:round/>
              </a:ln>
              <a:effectLst/>
            </c:spPr>
          </c:errBars>
          <c:xVal>
            <c:numRef>
              <c:f>CO2_production!$CH$113:$CO$113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CO2_production!$CH$111:$CO$111</c:f>
              <c:numCache>
                <c:formatCode>General</c:formatCode>
                <c:ptCount val="8"/>
                <c:pt idx="0">
                  <c:v>0.88942767411175294</c:v>
                </c:pt>
                <c:pt idx="1">
                  <c:v>0.61241795295618839</c:v>
                </c:pt>
                <c:pt idx="2">
                  <c:v>7.054343789118861E-2</c:v>
                </c:pt>
                <c:pt idx="3">
                  <c:v>3.904637403562123E-2</c:v>
                </c:pt>
                <c:pt idx="4">
                  <c:v>3.6778017741820809E-2</c:v>
                </c:pt>
                <c:pt idx="5">
                  <c:v>3.4245965408376357E-2</c:v>
                </c:pt>
                <c:pt idx="6">
                  <c:v>0</c:v>
                </c:pt>
                <c:pt idx="7">
                  <c:v>1.8726822603983652E-2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62-4E61-9B51-D415D27F51B2}"/>
            </c:ext>
          </c:extLst>
        </c:ser>
        <c:ser>
          <c:idx val="3"/>
          <c:order val="3"/>
          <c:tx>
            <c:v>23-4</c:v>
          </c:tx>
          <c:spPr>
            <a:ln w="19050" cap="rnd">
              <a:solidFill>
                <a:srgbClr val="8BF18B"/>
              </a:solidFill>
              <a:prstDash val="sysDash"/>
              <a:round/>
            </a:ln>
            <a:effectLst/>
          </c:spPr>
          <c:marker>
            <c:symbol val="dash"/>
            <c:size val="5"/>
            <c:spPr>
              <a:solidFill>
                <a:srgbClr val="8BF18B"/>
              </a:solidFill>
              <a:ln w="9525">
                <a:solidFill>
                  <a:srgbClr val="8BF18B"/>
                </a:solidFill>
                <a:prstDash val="solid"/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rgbClr val="8BF18B"/>
                </a:solidFill>
                <a:ln w="9525">
                  <a:solidFill>
                    <a:srgbClr val="8BF18B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074-49D0-A152-5E56A83AA83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plus>
            <c:min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BF18B"/>
                </a:solidFill>
                <a:round/>
              </a:ln>
              <a:effectLst/>
            </c:spPr>
          </c:errBars>
          <c:xVal>
            <c:numRef>
              <c:f>CO2_production!$CH$128:$CO$128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CO2_production!$CH$126:$CO$126</c:f>
              <c:numCache>
                <c:formatCode>General</c:formatCode>
                <c:ptCount val="8"/>
                <c:pt idx="0">
                  <c:v>0.86425106385703765</c:v>
                </c:pt>
                <c:pt idx="1">
                  <c:v>0.57734757040584084</c:v>
                </c:pt>
                <c:pt idx="2">
                  <c:v>0.4853644106536657</c:v>
                </c:pt>
                <c:pt idx="3">
                  <c:v>0.12687177611737868</c:v>
                </c:pt>
                <c:pt idx="4">
                  <c:v>0.15019153088426065</c:v>
                </c:pt>
                <c:pt idx="5">
                  <c:v>9.2841712701493065E-2</c:v>
                </c:pt>
                <c:pt idx="6">
                  <c:v>7.4535954170715402E-2</c:v>
                </c:pt>
                <c:pt idx="7">
                  <c:v>7.4367064773429775E-2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62-4E61-9B51-D415D27F51B2}"/>
            </c:ext>
          </c:extLst>
        </c:ser>
        <c:ser>
          <c:idx val="4"/>
          <c:order val="4"/>
          <c:tx>
            <c:v>23-5</c:v>
          </c:tx>
          <c:spPr>
            <a:ln w="19050" cap="rnd">
              <a:solidFill>
                <a:srgbClr val="83B2FF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rgbClr val="83B2FF"/>
              </a:solidFill>
              <a:ln w="12700">
                <a:solidFill>
                  <a:srgbClr val="83B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3B2FF"/>
                </a:solidFill>
                <a:round/>
              </a:ln>
              <a:effectLst/>
            </c:spPr>
          </c:errBars>
          <c:xVal>
            <c:numRef>
              <c:f>CO2_production!$CH$143:$CO$143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CO2_production!$CH$141:$CO$141</c:f>
              <c:numCache>
                <c:formatCode>General</c:formatCode>
                <c:ptCount val="8"/>
                <c:pt idx="0">
                  <c:v>0.84958436944774907</c:v>
                </c:pt>
                <c:pt idx="1">
                  <c:v>0.78269667830640444</c:v>
                </c:pt>
                <c:pt idx="2">
                  <c:v>6.5849522014506001E-2</c:v>
                </c:pt>
                <c:pt idx="3">
                  <c:v>4.7497014755600558E-2</c:v>
                </c:pt>
                <c:pt idx="4">
                  <c:v>5.666171307224941E-2</c:v>
                </c:pt>
                <c:pt idx="5">
                  <c:v>1.72499004182502E-2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62-4E61-9B51-D415D27F51B2}"/>
            </c:ext>
          </c:extLst>
        </c:ser>
        <c:ser>
          <c:idx val="5"/>
          <c:order val="5"/>
          <c:tx>
            <c:v>Control</c:v>
          </c:tx>
          <c:spPr>
            <a:ln w="19050" cap="rnd">
              <a:solidFill>
                <a:srgbClr val="9B6EF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9B6EF3"/>
              </a:solidFill>
              <a:ln w="12700">
                <a:solidFill>
                  <a:srgbClr val="9B6EF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9B6EF3"/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62-4E61-9B51-D415D27F5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v>22-1 OD</c:v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CO2_production!$CH$8:$CO$8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CO2_production!$CH$6:$CO$6</c:f>
              <c:numCache>
                <c:formatCode>General</c:formatCode>
                <c:ptCount val="8"/>
                <c:pt idx="0">
                  <c:v>0.96737024862674359</c:v>
                </c:pt>
                <c:pt idx="1">
                  <c:v>0.65327046598371352</c:v>
                </c:pt>
                <c:pt idx="2" formatCode="0.0000">
                  <c:v>1.381097118472808E-2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97B-4B17-BE60-27C3D42A618A}"/>
            </c:ext>
          </c:extLst>
        </c:ser>
        <c:ser>
          <c:idx val="7"/>
          <c:order val="1"/>
          <c:tx>
            <c:v>22-2 OD</c:v>
          </c:tx>
          <c:spPr>
            <a:ln>
              <a:solidFill>
                <a:schemeClr val="accent3"/>
              </a:solidFill>
            </a:ln>
          </c:spPr>
          <c:marker>
            <c:symbol val="triang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CO2_production!$CH$23:$CO$23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CO2_production!$CH$21:$CO$21</c:f>
              <c:numCache>
                <c:formatCode>0.0000</c:formatCode>
                <c:ptCount val="8"/>
                <c:pt idx="0" formatCode="General">
                  <c:v>0.92442679028323271</c:v>
                </c:pt>
                <c:pt idx="1">
                  <c:v>0.26431365873812118</c:v>
                </c:pt>
                <c:pt idx="2" formatCode="General">
                  <c:v>1.1987669152702598E-2</c:v>
                </c:pt>
                <c:pt idx="3" formatCode="General">
                  <c:v>6.5387668843410992E-3</c:v>
                </c:pt>
                <c:pt idx="4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97B-4B17-BE60-27C3D42A618A}"/>
            </c:ext>
          </c:extLst>
        </c:ser>
        <c:ser>
          <c:idx val="8"/>
          <c:order val="2"/>
          <c:tx>
            <c:v>22-3 OD</c:v>
          </c:tx>
          <c:spPr>
            <a:ln>
              <a:solidFill>
                <a:schemeClr val="accent4"/>
              </a:solidFill>
            </a:ln>
          </c:spPr>
          <c:marker>
            <c:symbol val="dash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CO2_production!$CH$38:$CO$38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CO2_production!$CH$36:$CO$36</c:f>
              <c:numCache>
                <c:formatCode>General</c:formatCode>
                <c:ptCount val="8"/>
                <c:pt idx="0">
                  <c:v>0.92956356026244258</c:v>
                </c:pt>
                <c:pt idx="1">
                  <c:v>0.50795423722618505</c:v>
                </c:pt>
                <c:pt idx="2">
                  <c:v>1.040048706799304E-2</c:v>
                </c:pt>
                <c:pt idx="3">
                  <c:v>6.9088985518385698E-4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97B-4B17-BE60-27C3D42A618A}"/>
            </c:ext>
          </c:extLst>
        </c:ser>
        <c:ser>
          <c:idx val="9"/>
          <c:order val="3"/>
          <c:tx>
            <c:v>22-4 OD</c:v>
          </c:tx>
          <c:spPr>
            <a:ln>
              <a:solidFill>
                <a:schemeClr val="accent5"/>
              </a:solidFill>
            </a:ln>
          </c:spPr>
          <c:marker>
            <c:symbol val="diamond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CO2_production!$CH$53:$CO$53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CO2_production!$CH$51:$CO$51</c:f>
              <c:numCache>
                <c:formatCode>General</c:formatCode>
                <c:ptCount val="8"/>
                <c:pt idx="0">
                  <c:v>0.88809802816412298</c:v>
                </c:pt>
                <c:pt idx="1">
                  <c:v>0.84758442111123189</c:v>
                </c:pt>
                <c:pt idx="2">
                  <c:v>0.11056036080010918</c:v>
                </c:pt>
                <c:pt idx="3">
                  <c:v>5.3308924694320144E-2</c:v>
                </c:pt>
                <c:pt idx="4">
                  <c:v>1.927759452323103E-2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97B-4B17-BE60-27C3D42A618A}"/>
            </c:ext>
          </c:extLst>
        </c:ser>
        <c:ser>
          <c:idx val="10"/>
          <c:order val="4"/>
          <c:tx>
            <c:v>22-5 OD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CO2_production!$CH$68:$CO$68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CO2_production!$CH$66:$CO$66</c:f>
              <c:numCache>
                <c:formatCode>General</c:formatCode>
                <c:ptCount val="8"/>
                <c:pt idx="0">
                  <c:v>0.87976241978431002</c:v>
                </c:pt>
                <c:pt idx="1">
                  <c:v>0.78332530663100419</c:v>
                </c:pt>
                <c:pt idx="2">
                  <c:v>8.7945104163382956E-3</c:v>
                </c:pt>
                <c:pt idx="3">
                  <c:v>1.1226818443121486E-3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97B-4B17-BE60-27C3D42A618A}"/>
            </c:ext>
          </c:extLst>
        </c:ser>
        <c:ser>
          <c:idx val="11"/>
          <c:order val="5"/>
          <c:tx>
            <c:strRef>
              <c:f>CO2_production!$CE$156</c:f>
              <c:strCache>
                <c:ptCount val="1"/>
                <c:pt idx="0">
                  <c:v>MQ OD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97B-4B17-BE60-27C3D42A6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scatterChart>
        <c:scatterStyle val="lineMarker"/>
        <c:varyColors val="0"/>
        <c:ser>
          <c:idx val="0"/>
          <c:order val="6"/>
          <c:tx>
            <c:v>22-1 OD</c:v>
          </c:tx>
          <c:spPr>
            <a:ln w="2222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plus>
            <c:min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CO2_production!$AY$6:$BF$6</c:f>
              <c:numCache>
                <c:formatCode>0.0000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4.0244848443033755E-2</c:v>
                </c:pt>
                <c:pt idx="3">
                  <c:v>6.2145862879810713E-2</c:v>
                </c:pt>
                <c:pt idx="4">
                  <c:v>7.0104620143399701E-2</c:v>
                </c:pt>
                <c:pt idx="5">
                  <c:v>7.0866588579351117E-2</c:v>
                </c:pt>
                <c:pt idx="6">
                  <c:v>7.4279393611943204E-2</c:v>
                </c:pt>
                <c:pt idx="7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7B-4B17-BE60-27C3D42A618A}"/>
            </c:ext>
          </c:extLst>
        </c:ser>
        <c:ser>
          <c:idx val="2"/>
          <c:order val="7"/>
          <c:tx>
            <c:v>22-2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errBars>
            <c:errDir val="y"/>
            <c:errBarType val="both"/>
            <c:errValType val="cust"/>
            <c:noEndCap val="0"/>
            <c:pl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plus>
            <c:min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CO2_production!$AY$21:$BF$21</c:f>
              <c:numCache>
                <c:formatCode>0.0000</c:formatCode>
                <c:ptCount val="8"/>
                <c:pt idx="0">
                  <c:v>0</c:v>
                </c:pt>
                <c:pt idx="1">
                  <c:v>5.3389939167793554E-2</c:v>
                </c:pt>
                <c:pt idx="2">
                  <c:v>6.4192480753860429E-2</c:v>
                </c:pt>
                <c:pt idx="3">
                  <c:v>0.12182205434782385</c:v>
                </c:pt>
                <c:pt idx="4">
                  <c:v>0.12517325145037572</c:v>
                </c:pt>
                <c:pt idx="5">
                  <c:v>0.12861783827623199</c:v>
                </c:pt>
                <c:pt idx="6">
                  <c:v>0.13193613214277725</c:v>
                </c:pt>
                <c:pt idx="7">
                  <c:v>0.16363636799725906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7B-4B17-BE60-27C3D42A618A}"/>
            </c:ext>
          </c:extLst>
        </c:ser>
        <c:ser>
          <c:idx val="3"/>
          <c:order val="8"/>
          <c:tx>
            <c:v>22-3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dash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plus>
            <c:min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CO2_production!$AY$38:$BF$38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CO2_production!$AY$36:$BF$36</c:f>
              <c:numCache>
                <c:formatCode>0.0000</c:formatCode>
                <c:ptCount val="8"/>
                <c:pt idx="0">
                  <c:v>0</c:v>
                </c:pt>
                <c:pt idx="1">
                  <c:v>1.0405575071651966E-2</c:v>
                </c:pt>
                <c:pt idx="2">
                  <c:v>1.8933189383614525E-2</c:v>
                </c:pt>
                <c:pt idx="3">
                  <c:v>4.5235562934673373E-2</c:v>
                </c:pt>
                <c:pt idx="4">
                  <c:v>5.0841558470720138E-2</c:v>
                </c:pt>
                <c:pt idx="5">
                  <c:v>5.3054099593367272E-2</c:v>
                </c:pt>
                <c:pt idx="6">
                  <c:v>5.6999149688912981E-2</c:v>
                </c:pt>
                <c:pt idx="7">
                  <c:v>7.8361304434799203E-2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7B-4B17-BE60-27C3D42A618A}"/>
            </c:ext>
          </c:extLst>
        </c:ser>
        <c:ser>
          <c:idx val="4"/>
          <c:order val="9"/>
          <c:tx>
            <c:v>22-4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plus>
            <c:min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CO2_production!$AY$51:$BF$51</c:f>
              <c:numCache>
                <c:formatCode>0.0000</c:formatCode>
                <c:ptCount val="8"/>
                <c:pt idx="0">
                  <c:v>0</c:v>
                </c:pt>
                <c:pt idx="1">
                  <c:v>1.1693180493740208E-2</c:v>
                </c:pt>
                <c:pt idx="2">
                  <c:v>1.9535555264423774E-2</c:v>
                </c:pt>
                <c:pt idx="3">
                  <c:v>3.8816935987087041E-2</c:v>
                </c:pt>
                <c:pt idx="4">
                  <c:v>4.4234380484017823E-2</c:v>
                </c:pt>
                <c:pt idx="5">
                  <c:v>4.4646909304258887E-2</c:v>
                </c:pt>
                <c:pt idx="6">
                  <c:v>4.7557901075193969E-2</c:v>
                </c:pt>
                <c:pt idx="7">
                  <c:v>6.3854045526655537E-2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7B-4B17-BE60-27C3D42A618A}"/>
            </c:ext>
          </c:extLst>
        </c:ser>
        <c:ser>
          <c:idx val="5"/>
          <c:order val="10"/>
          <c:tx>
            <c:v>22-5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errBars>
            <c:errDir val="y"/>
            <c:errBarType val="both"/>
            <c:errValType val="cust"/>
            <c:noEndCap val="0"/>
            <c:pl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plus>
            <c:min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CO2_production!$AY$68:$BF$68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CO2_production!$AY$66:$BF$66</c:f>
              <c:numCache>
                <c:formatCode>0.0000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3.2216214928987019E-2</c:v>
                </c:pt>
                <c:pt idx="4">
                  <c:v>3.9272270503778579E-2</c:v>
                </c:pt>
                <c:pt idx="5">
                  <c:v>4.0175418013858231E-2</c:v>
                </c:pt>
                <c:pt idx="6">
                  <c:v>4.1586137049616549E-2</c:v>
                </c:pt>
                <c:pt idx="7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97B-4B17-BE60-27C3D42A618A}"/>
            </c:ext>
          </c:extLst>
        </c:ser>
        <c:ser>
          <c:idx val="1"/>
          <c:order val="11"/>
          <c:tx>
            <c:v>MQ OD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7B-4B17-BE60-27C3D42A6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523184"/>
        <c:axId val="648521872"/>
      </c:scatterChart>
      <c:valAx>
        <c:axId val="241255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valAx>
        <c:axId val="648521872"/>
        <c:scaling>
          <c:orientation val="minMax"/>
          <c:max val="0.2"/>
        </c:scaling>
        <c:delete val="0"/>
        <c:axPos val="r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 b="0"/>
                  <a:t>2,4-D (mg/L)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sz="900" b="0"/>
            </a:pPr>
            <a:endParaRPr lang="en-US"/>
          </a:p>
        </c:txPr>
        <c:crossAx val="648523184"/>
        <c:crosses val="max"/>
        <c:crossBetween val="midCat"/>
      </c:valAx>
      <c:valAx>
        <c:axId val="648523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8521872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2"/>
          <c:order val="0"/>
          <c:tx>
            <c:v>23-1 OD</c:v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CO2_production!$CH$83:$CO$83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CO2_production!$CH$81:$CO$81</c:f>
              <c:numCache>
                <c:formatCode>General</c:formatCode>
                <c:ptCount val="8"/>
                <c:pt idx="0">
                  <c:v>1.0287146822050743</c:v>
                </c:pt>
                <c:pt idx="1">
                  <c:v>0.86797546158321159</c:v>
                </c:pt>
                <c:pt idx="2">
                  <c:v>4.7024365952843088E-3</c:v>
                </c:pt>
                <c:pt idx="3">
                  <c:v>0</c:v>
                </c:pt>
                <c:pt idx="4">
                  <c:v>0</c:v>
                </c:pt>
                <c:pt idx="5">
                  <c:v>8.142223550595051E-3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36F7-4646-9115-E3C34A445053}"/>
            </c:ext>
          </c:extLst>
        </c:ser>
        <c:ser>
          <c:idx val="13"/>
          <c:order val="1"/>
          <c:tx>
            <c:v>23-2 OD</c:v>
          </c:tx>
          <c:spPr>
            <a:ln>
              <a:solidFill>
                <a:schemeClr val="accent3"/>
              </a:solidFill>
            </a:ln>
          </c:spPr>
          <c:marker>
            <c:symbol val="triang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CO2_production!$CH$98:$CO$98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CO2_production!$CH$96:$CO$96</c:f>
              <c:numCache>
                <c:formatCode>General</c:formatCode>
                <c:ptCount val="8"/>
                <c:pt idx="0">
                  <c:v>1.0203425829153556</c:v>
                </c:pt>
                <c:pt idx="1">
                  <c:v>0.37103805984423976</c:v>
                </c:pt>
                <c:pt idx="2">
                  <c:v>1.0986647476221139E-2</c:v>
                </c:pt>
                <c:pt idx="3">
                  <c:v>2.0486955821171774E-2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36F7-4646-9115-E3C34A445053}"/>
            </c:ext>
          </c:extLst>
        </c:ser>
        <c:ser>
          <c:idx val="14"/>
          <c:order val="2"/>
          <c:tx>
            <c:v>23-3 OD</c:v>
          </c:tx>
          <c:spPr>
            <a:ln>
              <a:solidFill>
                <a:schemeClr val="accent4"/>
              </a:solidFill>
            </a:ln>
          </c:spPr>
          <c:marker>
            <c:symbol val="dash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plus>
            <c:min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minus>
          </c:errBars>
          <c:xVal>
            <c:numRef>
              <c:f>CO2_production!$CH$113:$CO$113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CO2_production!$CH$111:$CO$111</c:f>
              <c:numCache>
                <c:formatCode>General</c:formatCode>
                <c:ptCount val="8"/>
                <c:pt idx="0">
                  <c:v>0.88942767411175294</c:v>
                </c:pt>
                <c:pt idx="1">
                  <c:v>0.61241795295618839</c:v>
                </c:pt>
                <c:pt idx="2">
                  <c:v>7.054343789118861E-2</c:v>
                </c:pt>
                <c:pt idx="3">
                  <c:v>3.904637403562123E-2</c:v>
                </c:pt>
                <c:pt idx="4">
                  <c:v>3.6778017741820809E-2</c:v>
                </c:pt>
                <c:pt idx="5">
                  <c:v>3.4245965408376357E-2</c:v>
                </c:pt>
                <c:pt idx="6">
                  <c:v>0</c:v>
                </c:pt>
                <c:pt idx="7">
                  <c:v>1.8726822603983652E-2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36F7-4646-9115-E3C34A445053}"/>
            </c:ext>
          </c:extLst>
        </c:ser>
        <c:ser>
          <c:idx val="15"/>
          <c:order val="3"/>
          <c:tx>
            <c:v>23-4 OD</c:v>
          </c:tx>
          <c:spPr>
            <a:ln>
              <a:solidFill>
                <a:schemeClr val="accent5"/>
              </a:solidFill>
            </a:ln>
          </c:spPr>
          <c:marker>
            <c:symbol val="dash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plus>
            <c:min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minus>
          </c:errBars>
          <c:xVal>
            <c:numRef>
              <c:f>CO2_production!$CH$128:$CO$128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CO2_production!$CH$126:$CO$126</c:f>
              <c:numCache>
                <c:formatCode>General</c:formatCode>
                <c:ptCount val="8"/>
                <c:pt idx="0">
                  <c:v>0.86425106385703765</c:v>
                </c:pt>
                <c:pt idx="1">
                  <c:v>0.57734757040584084</c:v>
                </c:pt>
                <c:pt idx="2">
                  <c:v>0.4853644106536657</c:v>
                </c:pt>
                <c:pt idx="3">
                  <c:v>0.12687177611737868</c:v>
                </c:pt>
                <c:pt idx="4">
                  <c:v>0.15019153088426065</c:v>
                </c:pt>
                <c:pt idx="5">
                  <c:v>9.2841712701493065E-2</c:v>
                </c:pt>
                <c:pt idx="6">
                  <c:v>7.4535954170715402E-2</c:v>
                </c:pt>
                <c:pt idx="7">
                  <c:v>7.4367064773429775E-2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36F7-4646-9115-E3C34A445053}"/>
            </c:ext>
          </c:extLst>
        </c:ser>
        <c:ser>
          <c:idx val="16"/>
          <c:order val="4"/>
          <c:tx>
            <c:v>23-5 OD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CO2_production!$CH$143:$CO$143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CO2_production!$CH$141:$CO$141</c:f>
              <c:numCache>
                <c:formatCode>General</c:formatCode>
                <c:ptCount val="8"/>
                <c:pt idx="0">
                  <c:v>0.84958436944774907</c:v>
                </c:pt>
                <c:pt idx="1">
                  <c:v>0.78269667830640444</c:v>
                </c:pt>
                <c:pt idx="2">
                  <c:v>6.5849522014506001E-2</c:v>
                </c:pt>
                <c:pt idx="3">
                  <c:v>4.7497014755600558E-2</c:v>
                </c:pt>
                <c:pt idx="4">
                  <c:v>5.666171307224941E-2</c:v>
                </c:pt>
                <c:pt idx="5">
                  <c:v>1.72499004182502E-2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36F7-4646-9115-E3C34A445053}"/>
            </c:ext>
          </c:extLst>
        </c:ser>
        <c:ser>
          <c:idx val="22"/>
          <c:order val="5"/>
          <c:tx>
            <c:v>MQ OD</c:v>
          </c:tx>
          <c:spPr>
            <a:ln w="22225"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36F7-4646-9115-E3C34A445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scatterChart>
        <c:scatterStyle val="lineMarker"/>
        <c:varyColors val="0"/>
        <c:ser>
          <c:idx val="17"/>
          <c:order val="6"/>
          <c:tx>
            <c:v>23-1 OD</c:v>
          </c:tx>
          <c:spPr>
            <a:ln w="2222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plus>
            <c:min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CO2_production!$AY$81:$BF$81</c:f>
              <c:numCache>
                <c:formatCode>0.0000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3.0761032715280134E-2</c:v>
                </c:pt>
                <c:pt idx="4">
                  <c:v>3.3135973827565841E-2</c:v>
                </c:pt>
                <c:pt idx="5">
                  <c:v>3.5949698185855958E-2</c:v>
                </c:pt>
                <c:pt idx="6">
                  <c:v>3.6619000915074265E-2</c:v>
                </c:pt>
                <c:pt idx="7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36F7-4646-9115-E3C34A445053}"/>
            </c:ext>
          </c:extLst>
        </c:ser>
        <c:ser>
          <c:idx val="18"/>
          <c:order val="7"/>
          <c:tx>
            <c:v>23-2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plus>
            <c:min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CO2_production!$AY$98:$BF$98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CO2_production!$AY$96:$BF$96</c:f>
              <c:numCache>
                <c:formatCode>0.0000</c:formatCode>
                <c:ptCount val="8"/>
                <c:pt idx="0">
                  <c:v>0</c:v>
                </c:pt>
                <c:pt idx="1">
                  <c:v>1.3099717101575521E-2</c:v>
                </c:pt>
                <c:pt idx="2">
                  <c:v>2.770040175752439E-2</c:v>
                </c:pt>
                <c:pt idx="3">
                  <c:v>7.2893925814933577E-2</c:v>
                </c:pt>
                <c:pt idx="4">
                  <c:v>8.7303333130199709E-2</c:v>
                </c:pt>
                <c:pt idx="5">
                  <c:v>9.4329841841702233E-2</c:v>
                </c:pt>
                <c:pt idx="6">
                  <c:v>0.10811191919845975</c:v>
                </c:pt>
                <c:pt idx="7">
                  <c:v>0.15841198697791203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36F7-4646-9115-E3C34A445053}"/>
            </c:ext>
          </c:extLst>
        </c:ser>
        <c:ser>
          <c:idx val="19"/>
          <c:order val="8"/>
          <c:tx>
            <c:v>23-3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plus>
            <c:min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CO2_production!$AY$113:$BF$113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CO2_production!$AY$111:$BF$111</c:f>
              <c:numCache>
                <c:formatCode>0.0000</c:formatCode>
                <c:ptCount val="8"/>
                <c:pt idx="0">
                  <c:v>0</c:v>
                </c:pt>
                <c:pt idx="1">
                  <c:v>5.8838656530281301E-3</c:v>
                </c:pt>
                <c:pt idx="2">
                  <c:v>1.2998954776252047E-2</c:v>
                </c:pt>
                <c:pt idx="3">
                  <c:v>4.7053339994489324E-2</c:v>
                </c:pt>
                <c:pt idx="4">
                  <c:v>5.0635033131312512E-2</c:v>
                </c:pt>
                <c:pt idx="5">
                  <c:v>4.6601758785863055E-2</c:v>
                </c:pt>
                <c:pt idx="6">
                  <c:v>5.3205932709396324E-2</c:v>
                </c:pt>
                <c:pt idx="7">
                  <c:v>0.10225346066773826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36F7-4646-9115-E3C34A445053}"/>
            </c:ext>
          </c:extLst>
        </c:ser>
        <c:ser>
          <c:idx val="20"/>
          <c:order val="9"/>
          <c:tx>
            <c:v>23-4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plus>
            <c:min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CO2_production!$AY$126:$BF$126</c:f>
              <c:numCache>
                <c:formatCode>0.0000</c:formatCode>
                <c:ptCount val="8"/>
                <c:pt idx="0">
                  <c:v>0</c:v>
                </c:pt>
                <c:pt idx="1">
                  <c:v>8.2172190860981004E-3</c:v>
                </c:pt>
                <c:pt idx="2">
                  <c:v>1.4501673773965216E-2</c:v>
                </c:pt>
                <c:pt idx="3">
                  <c:v>5.0444760903753549E-2</c:v>
                </c:pt>
                <c:pt idx="4">
                  <c:v>5.5300731842249817E-2</c:v>
                </c:pt>
                <c:pt idx="5">
                  <c:v>5.4396648970980253E-2</c:v>
                </c:pt>
                <c:pt idx="6">
                  <c:v>5.6430580561168585E-2</c:v>
                </c:pt>
                <c:pt idx="7">
                  <c:v>8.0567954845237544E-2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36F7-4646-9115-E3C34A445053}"/>
            </c:ext>
          </c:extLst>
        </c:ser>
        <c:ser>
          <c:idx val="21"/>
          <c:order val="10"/>
          <c:tx>
            <c:v>23-5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plus>
            <c:min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CO2_production!$AY$143:$BF$143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CO2_production!$AY$141:$BF$141</c:f>
              <c:numCache>
                <c:formatCode>0.0000</c:formatCode>
                <c:ptCount val="8"/>
                <c:pt idx="0">
                  <c:v>0</c:v>
                </c:pt>
                <c:pt idx="1">
                  <c:v>6.3703727583338809E-3</c:v>
                </c:pt>
                <c:pt idx="2">
                  <c:v>1.4894897872980753E-2</c:v>
                </c:pt>
                <c:pt idx="3">
                  <c:v>7.4175422464883664E-2</c:v>
                </c:pt>
                <c:pt idx="4">
                  <c:v>7.8903245790541199E-2</c:v>
                </c:pt>
                <c:pt idx="5">
                  <c:v>7.7428392005295041E-2</c:v>
                </c:pt>
                <c:pt idx="6">
                  <c:v>7.9980251121765975E-2</c:v>
                </c:pt>
                <c:pt idx="7">
                  <c:v>0.10989419747513772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36F7-4646-9115-E3C34A445053}"/>
            </c:ext>
          </c:extLst>
        </c:ser>
        <c:ser>
          <c:idx val="1"/>
          <c:order val="11"/>
          <c:tx>
            <c:v>MQ OD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36F7-4646-9115-E3C34A445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8523184"/>
        <c:axId val="64852187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valAx>
        <c:axId val="648521872"/>
        <c:scaling>
          <c:orientation val="minMax"/>
          <c:max val="0.2"/>
        </c:scaling>
        <c:delete val="0"/>
        <c:axPos val="r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 b="0"/>
                  <a:t>2,4-D (mg/L)</a:t>
                </a:r>
              </a:p>
            </c:rich>
          </c:tx>
          <c:overlay val="0"/>
        </c:title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sz="900" b="0"/>
            </a:pPr>
            <a:endParaRPr lang="en-US"/>
          </a:p>
        </c:txPr>
        <c:crossAx val="648523184"/>
        <c:crosses val="max"/>
        <c:crossBetween val="midCat"/>
      </c:valAx>
      <c:valAx>
        <c:axId val="648523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8521872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1"/>
          <c:tx>
            <c:v>MQ OD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8CE-4122-BAA4-9362EE0EB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scatterChart>
        <c:scatterStyle val="lineMarker"/>
        <c:varyColors val="0"/>
        <c:ser>
          <c:idx val="6"/>
          <c:order val="0"/>
          <c:tx>
            <c:v>22-1 OD</c:v>
          </c:tx>
          <c:errBars>
            <c:errDir val="y"/>
            <c:errBarType val="both"/>
            <c:errValType val="cust"/>
            <c:noEndCap val="0"/>
            <c:pl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CO2_production!$CH$8:$CO$8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CO2_production!$CH$6:$CO$6</c:f>
              <c:numCache>
                <c:formatCode>General</c:formatCode>
                <c:ptCount val="8"/>
                <c:pt idx="0">
                  <c:v>0.96737024862674359</c:v>
                </c:pt>
                <c:pt idx="1">
                  <c:v>0.65327046598371352</c:v>
                </c:pt>
                <c:pt idx="2" formatCode="0.0000">
                  <c:v>1.381097118472808E-2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8CE-4122-BAA4-9362EE0EBF9C}"/>
            </c:ext>
          </c:extLst>
        </c:ser>
        <c:ser>
          <c:idx val="7"/>
          <c:order val="1"/>
          <c:tx>
            <c:v>22-2 OD</c:v>
          </c:tx>
          <c:errBars>
            <c:errDir val="y"/>
            <c:errBarType val="both"/>
            <c:errValType val="cust"/>
            <c:noEndCap val="0"/>
            <c:pl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CO2_production!$CH$23:$CO$23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CO2_production!$CH$21:$CO$21</c:f>
              <c:numCache>
                <c:formatCode>0.0000</c:formatCode>
                <c:ptCount val="8"/>
                <c:pt idx="0" formatCode="General">
                  <c:v>0.92442679028323271</c:v>
                </c:pt>
                <c:pt idx="1">
                  <c:v>0.26431365873812118</c:v>
                </c:pt>
                <c:pt idx="2" formatCode="General">
                  <c:v>1.1987669152702598E-2</c:v>
                </c:pt>
                <c:pt idx="3" formatCode="General">
                  <c:v>6.5387668843410992E-3</c:v>
                </c:pt>
                <c:pt idx="4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8CE-4122-BAA4-9362EE0EBF9C}"/>
            </c:ext>
          </c:extLst>
        </c:ser>
        <c:ser>
          <c:idx val="8"/>
          <c:order val="2"/>
          <c:tx>
            <c:v>22-3 OD</c:v>
          </c:tx>
          <c:errBars>
            <c:errDir val="y"/>
            <c:errBarType val="both"/>
            <c:errValType val="cust"/>
            <c:noEndCap val="0"/>
            <c:pl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CO2_production!$CH$38:$CO$38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CO2_production!$CH$36:$CO$36</c:f>
              <c:numCache>
                <c:formatCode>General</c:formatCode>
                <c:ptCount val="8"/>
                <c:pt idx="0">
                  <c:v>0.92956356026244258</c:v>
                </c:pt>
                <c:pt idx="1">
                  <c:v>0.50795423722618505</c:v>
                </c:pt>
                <c:pt idx="2">
                  <c:v>1.040048706799304E-2</c:v>
                </c:pt>
                <c:pt idx="3">
                  <c:v>6.9088985518385698E-4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8CE-4122-BAA4-9362EE0EBF9C}"/>
            </c:ext>
          </c:extLst>
        </c:ser>
        <c:ser>
          <c:idx val="9"/>
          <c:order val="3"/>
          <c:tx>
            <c:v>22-4 OD</c:v>
          </c:tx>
          <c:errBars>
            <c:errDir val="y"/>
            <c:errBarType val="both"/>
            <c:errValType val="cust"/>
            <c:noEndCap val="0"/>
            <c:pl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CO2_production!$CH$53:$CO$53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CO2_production!$CH$51:$CO$51</c:f>
              <c:numCache>
                <c:formatCode>General</c:formatCode>
                <c:ptCount val="8"/>
                <c:pt idx="0">
                  <c:v>0.88809802816412298</c:v>
                </c:pt>
                <c:pt idx="1">
                  <c:v>0.84758442111123189</c:v>
                </c:pt>
                <c:pt idx="2">
                  <c:v>0.11056036080010918</c:v>
                </c:pt>
                <c:pt idx="3">
                  <c:v>5.3308924694320144E-2</c:v>
                </c:pt>
                <c:pt idx="4">
                  <c:v>1.927759452323103E-2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8CE-4122-BAA4-9362EE0EBF9C}"/>
            </c:ext>
          </c:extLst>
        </c:ser>
        <c:ser>
          <c:idx val="10"/>
          <c:order val="4"/>
          <c:tx>
            <c:v>22-5 OD</c:v>
          </c:tx>
          <c:errBars>
            <c:errDir val="y"/>
            <c:errBarType val="both"/>
            <c:errValType val="cust"/>
            <c:noEndCap val="0"/>
            <c:pl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CO2_production!$CH$68:$CO$68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CO2_production!$CH$66:$CO$66</c:f>
              <c:numCache>
                <c:formatCode>General</c:formatCode>
                <c:ptCount val="8"/>
                <c:pt idx="0">
                  <c:v>0.87976241978431002</c:v>
                </c:pt>
                <c:pt idx="1">
                  <c:v>0.78332530663100419</c:v>
                </c:pt>
                <c:pt idx="2">
                  <c:v>8.7945104163382956E-3</c:v>
                </c:pt>
                <c:pt idx="3">
                  <c:v>1.1226818443121486E-3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8CE-4122-BAA4-9362EE0EBF9C}"/>
            </c:ext>
          </c:extLst>
        </c:ser>
        <c:ser>
          <c:idx val="11"/>
          <c:order val="5"/>
          <c:tx>
            <c:v>MQ OD</c:v>
          </c:tx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8CE-4122-BAA4-9362EE0EBF9C}"/>
            </c:ext>
          </c:extLst>
        </c:ser>
        <c:ser>
          <c:idx val="0"/>
          <c:order val="6"/>
          <c:tx>
            <c:v>22-1 OD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plus>
            <c:min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CO2_production!$AY$6:$BF$6</c:f>
              <c:numCache>
                <c:formatCode>0.0000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4.0244848443033755E-2</c:v>
                </c:pt>
                <c:pt idx="3">
                  <c:v>6.2145862879810713E-2</c:v>
                </c:pt>
                <c:pt idx="4">
                  <c:v>7.0104620143399701E-2</c:v>
                </c:pt>
                <c:pt idx="5">
                  <c:v>7.0866588579351117E-2</c:v>
                </c:pt>
                <c:pt idx="6">
                  <c:v>7.4279393611943204E-2</c:v>
                </c:pt>
                <c:pt idx="7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8CE-4122-BAA4-9362EE0EBF9C}"/>
            </c:ext>
          </c:extLst>
        </c:ser>
        <c:ser>
          <c:idx val="2"/>
          <c:order val="7"/>
          <c:tx>
            <c:v>22-2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plus>
            <c:min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CO2_production!$AY$21:$BF$21</c:f>
              <c:numCache>
                <c:formatCode>0.0000</c:formatCode>
                <c:ptCount val="8"/>
                <c:pt idx="0">
                  <c:v>0</c:v>
                </c:pt>
                <c:pt idx="1">
                  <c:v>5.3389939167793554E-2</c:v>
                </c:pt>
                <c:pt idx="2">
                  <c:v>6.4192480753860429E-2</c:v>
                </c:pt>
                <c:pt idx="3">
                  <c:v>0.12182205434782385</c:v>
                </c:pt>
                <c:pt idx="4">
                  <c:v>0.12517325145037572</c:v>
                </c:pt>
                <c:pt idx="5">
                  <c:v>0.12861783827623199</c:v>
                </c:pt>
                <c:pt idx="6">
                  <c:v>0.13193613214277725</c:v>
                </c:pt>
                <c:pt idx="7">
                  <c:v>0.16363636799725906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8CE-4122-BAA4-9362EE0EBF9C}"/>
            </c:ext>
          </c:extLst>
        </c:ser>
        <c:ser>
          <c:idx val="3"/>
          <c:order val="8"/>
          <c:tx>
            <c:v>22-3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plus>
            <c:min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CO2_production!$AY$38:$BF$38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CO2_production!$AY$36:$BF$36</c:f>
              <c:numCache>
                <c:formatCode>0.0000</c:formatCode>
                <c:ptCount val="8"/>
                <c:pt idx="0">
                  <c:v>0</c:v>
                </c:pt>
                <c:pt idx="1">
                  <c:v>1.0405575071651966E-2</c:v>
                </c:pt>
                <c:pt idx="2">
                  <c:v>1.8933189383614525E-2</c:v>
                </c:pt>
                <c:pt idx="3">
                  <c:v>4.5235562934673373E-2</c:v>
                </c:pt>
                <c:pt idx="4">
                  <c:v>5.0841558470720138E-2</c:v>
                </c:pt>
                <c:pt idx="5">
                  <c:v>5.3054099593367272E-2</c:v>
                </c:pt>
                <c:pt idx="6">
                  <c:v>5.6999149688912981E-2</c:v>
                </c:pt>
                <c:pt idx="7">
                  <c:v>7.8361304434799203E-2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8CE-4122-BAA4-9362EE0EBF9C}"/>
            </c:ext>
          </c:extLst>
        </c:ser>
        <c:ser>
          <c:idx val="4"/>
          <c:order val="9"/>
          <c:tx>
            <c:v>22-4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plus>
            <c:min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CO2_production!$AY$51:$BF$51</c:f>
              <c:numCache>
                <c:formatCode>0.0000</c:formatCode>
                <c:ptCount val="8"/>
                <c:pt idx="0">
                  <c:v>0</c:v>
                </c:pt>
                <c:pt idx="1">
                  <c:v>1.1693180493740208E-2</c:v>
                </c:pt>
                <c:pt idx="2">
                  <c:v>1.9535555264423774E-2</c:v>
                </c:pt>
                <c:pt idx="3">
                  <c:v>3.8816935987087041E-2</c:v>
                </c:pt>
                <c:pt idx="4">
                  <c:v>4.4234380484017823E-2</c:v>
                </c:pt>
                <c:pt idx="5">
                  <c:v>4.4646909304258887E-2</c:v>
                </c:pt>
                <c:pt idx="6">
                  <c:v>4.7557901075193969E-2</c:v>
                </c:pt>
                <c:pt idx="7">
                  <c:v>6.3854045526655537E-2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8CE-4122-BAA4-9362EE0EBF9C}"/>
            </c:ext>
          </c:extLst>
        </c:ser>
        <c:ser>
          <c:idx val="5"/>
          <c:order val="10"/>
          <c:tx>
            <c:v>22-5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plus>
            <c:min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CO2_production!$AY$68:$BF$68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CO2_production!$AY$66:$BF$66</c:f>
              <c:numCache>
                <c:formatCode>0.0000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3.2216214928987019E-2</c:v>
                </c:pt>
                <c:pt idx="4">
                  <c:v>3.9272270503778579E-2</c:v>
                </c:pt>
                <c:pt idx="5">
                  <c:v>4.0175418013858231E-2</c:v>
                </c:pt>
                <c:pt idx="6">
                  <c:v>4.1586137049616549E-2</c:v>
                </c:pt>
                <c:pt idx="7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8CE-4122-BAA4-9362EE0EB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708280"/>
        <c:axId val="631713200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valAx>
        <c:axId val="631713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631708280"/>
        <c:crosses val="max"/>
        <c:crossBetween val="midCat"/>
      </c:valAx>
      <c:valAx>
        <c:axId val="631708280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631713200"/>
        <c:crosses val="max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6"/>
          <c:order val="0"/>
          <c:tx>
            <c:v>22-1 OD</c:v>
          </c:tx>
          <c:spPr>
            <a:ln>
              <a:solidFill>
                <a:schemeClr val="accent5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accent5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CO2_production!$CH$8:$CO$8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CO2_production!$CH$6:$CO$6</c:f>
              <c:numCache>
                <c:formatCode>General</c:formatCode>
                <c:ptCount val="8"/>
                <c:pt idx="0">
                  <c:v>0.96737024862674359</c:v>
                </c:pt>
                <c:pt idx="1">
                  <c:v>0.65327046598371352</c:v>
                </c:pt>
                <c:pt idx="2" formatCode="0.0000">
                  <c:v>1.381097118472808E-2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A01-46C9-8230-8A54262E7EAE}"/>
            </c:ext>
          </c:extLst>
        </c:ser>
        <c:ser>
          <c:idx val="7"/>
          <c:order val="1"/>
          <c:tx>
            <c:v>22-2 OD</c:v>
          </c:tx>
          <c:spPr>
            <a:ln>
              <a:solidFill>
                <a:srgbClr val="7030A0"/>
              </a:solidFill>
            </a:ln>
          </c:spPr>
          <c:marker>
            <c:symbol val="triang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CO2_production!$CH$23:$CO$23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CO2_production!$CH$21:$CO$21</c:f>
              <c:numCache>
                <c:formatCode>0.0000</c:formatCode>
                <c:ptCount val="8"/>
                <c:pt idx="0" formatCode="General">
                  <c:v>0.92442679028323271</c:v>
                </c:pt>
                <c:pt idx="1">
                  <c:v>0.26431365873812118</c:v>
                </c:pt>
                <c:pt idx="2" formatCode="General">
                  <c:v>1.1987669152702598E-2</c:v>
                </c:pt>
                <c:pt idx="3" formatCode="General">
                  <c:v>6.5387668843410992E-3</c:v>
                </c:pt>
                <c:pt idx="4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A01-46C9-8230-8A54262E7EAE}"/>
            </c:ext>
          </c:extLst>
        </c:ser>
        <c:ser>
          <c:idx val="8"/>
          <c:order val="2"/>
          <c:tx>
            <c:v>22-3 OD</c:v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CO2_production!$CH$38:$CO$38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CO2_production!$CH$36:$CO$36</c:f>
              <c:numCache>
                <c:formatCode>General</c:formatCode>
                <c:ptCount val="8"/>
                <c:pt idx="0">
                  <c:v>0.92956356026244258</c:v>
                </c:pt>
                <c:pt idx="1">
                  <c:v>0.50795423722618505</c:v>
                </c:pt>
                <c:pt idx="2">
                  <c:v>1.040048706799304E-2</c:v>
                </c:pt>
                <c:pt idx="3">
                  <c:v>6.9088985518385698E-4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EA01-46C9-8230-8A54262E7EAE}"/>
            </c:ext>
          </c:extLst>
        </c:ser>
        <c:ser>
          <c:idx val="9"/>
          <c:order val="3"/>
          <c:tx>
            <c:v>22-4 OD</c:v>
          </c:tx>
          <c:spPr>
            <a:ln>
              <a:solidFill>
                <a:schemeClr val="accent4">
                  <a:lumMod val="50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4">
                  <a:lumMod val="5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CO2_production!$CH$53:$CO$53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CO2_production!$CH$51:$CO$51</c:f>
              <c:numCache>
                <c:formatCode>General</c:formatCode>
                <c:ptCount val="8"/>
                <c:pt idx="0">
                  <c:v>0.88809802816412298</c:v>
                </c:pt>
                <c:pt idx="1">
                  <c:v>0.84758442111123189</c:v>
                </c:pt>
                <c:pt idx="2">
                  <c:v>0.11056036080010918</c:v>
                </c:pt>
                <c:pt idx="3">
                  <c:v>5.3308924694320144E-2</c:v>
                </c:pt>
                <c:pt idx="4">
                  <c:v>1.927759452323103E-2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EA01-46C9-8230-8A54262E7EAE}"/>
            </c:ext>
          </c:extLst>
        </c:ser>
        <c:ser>
          <c:idx val="10"/>
          <c:order val="4"/>
          <c:tx>
            <c:v>22-5 OD</c:v>
          </c:tx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dash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CO2_production!$CH$68:$CO$68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CO2_production!$CH$66:$CO$66</c:f>
              <c:numCache>
                <c:formatCode>General</c:formatCode>
                <c:ptCount val="8"/>
                <c:pt idx="0">
                  <c:v>0.87976241978431002</c:v>
                </c:pt>
                <c:pt idx="1">
                  <c:v>0.78332530663100419</c:v>
                </c:pt>
                <c:pt idx="2">
                  <c:v>8.7945104163382956E-3</c:v>
                </c:pt>
                <c:pt idx="3">
                  <c:v>1.1226818443121486E-3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EA01-46C9-8230-8A54262E7EAE}"/>
            </c:ext>
          </c:extLst>
        </c:ser>
        <c:ser>
          <c:idx val="0"/>
          <c:order val="5"/>
          <c:tx>
            <c:v>23-1 OD</c:v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CO2_production!$CH$83:$CO$83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CO2_production!$CH$81:$CO$81</c:f>
              <c:numCache>
                <c:formatCode>General</c:formatCode>
                <c:ptCount val="8"/>
                <c:pt idx="0">
                  <c:v>1.0287146822050743</c:v>
                </c:pt>
                <c:pt idx="1">
                  <c:v>0.86797546158321159</c:v>
                </c:pt>
                <c:pt idx="2">
                  <c:v>4.7024365952843088E-3</c:v>
                </c:pt>
                <c:pt idx="3">
                  <c:v>0</c:v>
                </c:pt>
                <c:pt idx="4">
                  <c:v>0</c:v>
                </c:pt>
                <c:pt idx="5">
                  <c:v>8.142223550595051E-3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A01-46C9-8230-8A54262E7EAE}"/>
            </c:ext>
          </c:extLst>
        </c:ser>
        <c:ser>
          <c:idx val="2"/>
          <c:order val="6"/>
          <c:tx>
            <c:v>23-2 OD</c:v>
          </c:tx>
          <c:spPr>
            <a:ln w="22225" cap="rnd">
              <a:solidFill>
                <a:srgbClr val="C481F7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481F7"/>
              </a:solidFill>
              <a:ln w="9525">
                <a:solidFill>
                  <a:srgbClr val="C481F7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CO2_production!$CH$98:$CO$98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CO2_production!$CH$96:$CO$96</c:f>
              <c:numCache>
                <c:formatCode>General</c:formatCode>
                <c:ptCount val="8"/>
                <c:pt idx="0">
                  <c:v>1.0203425829153556</c:v>
                </c:pt>
                <c:pt idx="1">
                  <c:v>0.37103805984423976</c:v>
                </c:pt>
                <c:pt idx="2">
                  <c:v>1.0986647476221139E-2</c:v>
                </c:pt>
                <c:pt idx="3">
                  <c:v>2.0486955821171774E-2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A01-46C9-8230-8A54262E7EAE}"/>
            </c:ext>
          </c:extLst>
        </c:ser>
        <c:ser>
          <c:idx val="3"/>
          <c:order val="7"/>
          <c:tx>
            <c:v>23-3 OD</c:v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plus>
            <c:min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CO2_production!$CH$113:$CO$113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CO2_production!$CH$111:$CO$111</c:f>
              <c:numCache>
                <c:formatCode>General</c:formatCode>
                <c:ptCount val="8"/>
                <c:pt idx="0">
                  <c:v>0.88942767411175294</c:v>
                </c:pt>
                <c:pt idx="1">
                  <c:v>0.61241795295618839</c:v>
                </c:pt>
                <c:pt idx="2">
                  <c:v>7.054343789118861E-2</c:v>
                </c:pt>
                <c:pt idx="3">
                  <c:v>3.904637403562123E-2</c:v>
                </c:pt>
                <c:pt idx="4">
                  <c:v>3.6778017741820809E-2</c:v>
                </c:pt>
                <c:pt idx="5">
                  <c:v>3.4245965408376357E-2</c:v>
                </c:pt>
                <c:pt idx="6">
                  <c:v>0</c:v>
                </c:pt>
                <c:pt idx="7">
                  <c:v>1.8726822603983652E-2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A01-46C9-8230-8A54262E7EAE}"/>
            </c:ext>
          </c:extLst>
        </c:ser>
        <c:ser>
          <c:idx val="4"/>
          <c:order val="8"/>
          <c:tx>
            <c:v>23-4 OD</c:v>
          </c:tx>
          <c:spPr>
            <a:ln w="222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plus>
            <c:min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CO2_production!$CH$128:$CO$128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CO2_production!$CH$126:$CO$126</c:f>
              <c:numCache>
                <c:formatCode>General</c:formatCode>
                <c:ptCount val="8"/>
                <c:pt idx="0">
                  <c:v>0.86425106385703765</c:v>
                </c:pt>
                <c:pt idx="1">
                  <c:v>0.57734757040584084</c:v>
                </c:pt>
                <c:pt idx="2">
                  <c:v>0.4853644106536657</c:v>
                </c:pt>
                <c:pt idx="3">
                  <c:v>0.12687177611737868</c:v>
                </c:pt>
                <c:pt idx="4">
                  <c:v>0.15019153088426065</c:v>
                </c:pt>
                <c:pt idx="5">
                  <c:v>9.2841712701493065E-2</c:v>
                </c:pt>
                <c:pt idx="6">
                  <c:v>7.4535954170715402E-2</c:v>
                </c:pt>
                <c:pt idx="7">
                  <c:v>7.4367064773429775E-2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A01-46C9-8230-8A54262E7EAE}"/>
            </c:ext>
          </c:extLst>
        </c:ser>
        <c:ser>
          <c:idx val="5"/>
          <c:order val="9"/>
          <c:tx>
            <c:v>23-5 OD</c:v>
          </c:tx>
          <c:spPr>
            <a:ln w="2222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CO2_production!$CH$143:$CO$143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CO2_production!$CH$141:$CO$141</c:f>
              <c:numCache>
                <c:formatCode>General</c:formatCode>
                <c:ptCount val="8"/>
                <c:pt idx="0">
                  <c:v>0.84958436944774907</c:v>
                </c:pt>
                <c:pt idx="1">
                  <c:v>0.78269667830640444</c:v>
                </c:pt>
                <c:pt idx="2">
                  <c:v>6.5849522014506001E-2</c:v>
                </c:pt>
                <c:pt idx="3">
                  <c:v>4.7497014755600558E-2</c:v>
                </c:pt>
                <c:pt idx="4">
                  <c:v>5.666171307224941E-2</c:v>
                </c:pt>
                <c:pt idx="5">
                  <c:v>1.72499004182502E-2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A01-46C9-8230-8A54262E7EAE}"/>
            </c:ext>
          </c:extLst>
        </c:ser>
        <c:ser>
          <c:idx val="1"/>
          <c:order val="10"/>
          <c:tx>
            <c:v>MQ OD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A01-46C9-8230-8A54262E7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2,4-D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6"/>
          <c:order val="0"/>
          <c:tx>
            <c:v>22-1 OD</c:v>
          </c:tx>
          <c:spPr>
            <a:ln>
              <a:solidFill>
                <a:schemeClr val="accent1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CO2_production!$AA$7:$AI$7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6.6866641367576514E-4</c:v>
                  </c:pt>
                  <c:pt idx="3">
                    <c:v>1.1061032911297579E-3</c:v>
                  </c:pt>
                  <c:pt idx="4">
                    <c:v>3.4869356644599324E-3</c:v>
                  </c:pt>
                  <c:pt idx="5">
                    <c:v>4.1212989828094699E-3</c:v>
                  </c:pt>
                  <c:pt idx="6">
                    <c:v>4.2853862707880773E-3</c:v>
                  </c:pt>
                  <c:pt idx="7">
                    <c:v>4.6779194391189365E-3</c:v>
                  </c:pt>
                  <c:pt idx="8">
                    <c:v>6.1916553123839754E-3</c:v>
                  </c:pt>
                </c:numCache>
              </c:numRef>
            </c:plus>
            <c:minus>
              <c:numRef>
                <c:f>CO2_production!$AA$7:$AI$7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6.6866641367576514E-4</c:v>
                  </c:pt>
                  <c:pt idx="3">
                    <c:v>1.1061032911297579E-3</c:v>
                  </c:pt>
                  <c:pt idx="4">
                    <c:v>3.4869356644599324E-3</c:v>
                  </c:pt>
                  <c:pt idx="5">
                    <c:v>4.1212989828094699E-3</c:v>
                  </c:pt>
                  <c:pt idx="6">
                    <c:v>4.2853862707880773E-3</c:v>
                  </c:pt>
                  <c:pt idx="7">
                    <c:v>4.6779194391189365E-3</c:v>
                  </c:pt>
                  <c:pt idx="8">
                    <c:v>6.1916553123839754E-3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CO2_production!$AA$8:$AI$8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CO2_production!$AA$6:$AI$6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3.0955601375938946E-2</c:v>
                </c:pt>
                <c:pt idx="3">
                  <c:v>4.0244848443033755E-2</c:v>
                </c:pt>
                <c:pt idx="4">
                  <c:v>6.2145862879810713E-2</c:v>
                </c:pt>
                <c:pt idx="5">
                  <c:v>7.0104620143399701E-2</c:v>
                </c:pt>
                <c:pt idx="6">
                  <c:v>7.0866588579351117E-2</c:v>
                </c:pt>
                <c:pt idx="7">
                  <c:v>7.4279393611943204E-2</c:v>
                </c:pt>
                <c:pt idx="8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D7A-4450-B2F5-9B1D371BC545}"/>
            </c:ext>
          </c:extLst>
        </c:ser>
        <c:ser>
          <c:idx val="7"/>
          <c:order val="1"/>
          <c:tx>
            <c:v>22-2 OD</c:v>
          </c:tx>
          <c:spPr>
            <a:ln>
              <a:solidFill>
                <a:srgbClr val="7030A0"/>
              </a:solidFill>
            </a:ln>
          </c:spPr>
          <c:marker>
            <c:symbol val="triang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CO2_production!$AA$22:$AI$22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5.3743742130177739E-3</c:v>
                  </c:pt>
                  <c:pt idx="2">
                    <c:v>8.3480229899958926E-3</c:v>
                  </c:pt>
                  <c:pt idx="3">
                    <c:v>6.0747267736517884E-3</c:v>
                  </c:pt>
                  <c:pt idx="4">
                    <c:v>1.7590337827258905E-2</c:v>
                  </c:pt>
                  <c:pt idx="5">
                    <c:v>1.6577701884900854E-2</c:v>
                  </c:pt>
                  <c:pt idx="6">
                    <c:v>1.7507305998283127E-2</c:v>
                  </c:pt>
                  <c:pt idx="7">
                    <c:v>1.6845519773757096E-2</c:v>
                  </c:pt>
                  <c:pt idx="8">
                    <c:v>2.1519693164268522E-2</c:v>
                  </c:pt>
                </c:numCache>
              </c:numRef>
            </c:plus>
            <c:minus>
              <c:numRef>
                <c:f>CO2_production!$AA$22:$AI$22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5.3743742130177739E-3</c:v>
                  </c:pt>
                  <c:pt idx="2">
                    <c:v>8.3480229899958926E-3</c:v>
                  </c:pt>
                  <c:pt idx="3">
                    <c:v>6.0747267736517884E-3</c:v>
                  </c:pt>
                  <c:pt idx="4">
                    <c:v>1.7590337827258905E-2</c:v>
                  </c:pt>
                  <c:pt idx="5">
                    <c:v>1.6577701884900854E-2</c:v>
                  </c:pt>
                  <c:pt idx="6">
                    <c:v>1.7507305998283127E-2</c:v>
                  </c:pt>
                  <c:pt idx="7">
                    <c:v>1.6845519773757096E-2</c:v>
                  </c:pt>
                  <c:pt idx="8">
                    <c:v>2.1519693164268522E-2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CO2_production!$AA$23:$AI$23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CO2_production!$AA$21:$AI$21</c:f>
              <c:numCache>
                <c:formatCode>0.0000</c:formatCode>
                <c:ptCount val="9"/>
                <c:pt idx="0">
                  <c:v>0</c:v>
                </c:pt>
                <c:pt idx="1">
                  <c:v>4.432727921432697E-2</c:v>
                </c:pt>
                <c:pt idx="2">
                  <c:v>9.7717218382120538E-2</c:v>
                </c:pt>
                <c:pt idx="3">
                  <c:v>0.10851975996818741</c:v>
                </c:pt>
                <c:pt idx="4">
                  <c:v>0.16614933356215081</c:v>
                </c:pt>
                <c:pt idx="5">
                  <c:v>0.16950053066470269</c:v>
                </c:pt>
                <c:pt idx="6">
                  <c:v>0.17294511749055896</c:v>
                </c:pt>
                <c:pt idx="7">
                  <c:v>0.17626341135710422</c:v>
                </c:pt>
                <c:pt idx="8">
                  <c:v>0.207963647211586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D7A-4450-B2F5-9B1D371BC545}"/>
            </c:ext>
          </c:extLst>
        </c:ser>
        <c:ser>
          <c:idx val="8"/>
          <c:order val="2"/>
          <c:tx>
            <c:v>22-3 OD</c:v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CO2_production!$AA$37:$AI$37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4.4861751514060287E-4</c:v>
                  </c:pt>
                  <c:pt idx="2">
                    <c:v>1.0160184589238471E-3</c:v>
                  </c:pt>
                  <c:pt idx="3">
                    <c:v>1.3090951881216321E-3</c:v>
                  </c:pt>
                  <c:pt idx="4">
                    <c:v>4.4229065115524522E-3</c:v>
                  </c:pt>
                  <c:pt idx="5">
                    <c:v>3.7123587017403826E-3</c:v>
                  </c:pt>
                  <c:pt idx="6">
                    <c:v>3.953426559389476E-3</c:v>
                  </c:pt>
                  <c:pt idx="7">
                    <c:v>8.1186206731228977E-3</c:v>
                  </c:pt>
                  <c:pt idx="8">
                    <c:v>7.2688570021440992E-3</c:v>
                  </c:pt>
                </c:numCache>
              </c:numRef>
            </c:plus>
            <c:minus>
              <c:numRef>
                <c:f>CO2_production!$AA$37:$AI$37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4.4861751514060287E-4</c:v>
                  </c:pt>
                  <c:pt idx="2">
                    <c:v>1.0160184589238471E-3</c:v>
                  </c:pt>
                  <c:pt idx="3">
                    <c:v>1.3090951881216321E-3</c:v>
                  </c:pt>
                  <c:pt idx="4">
                    <c:v>4.4229065115524522E-3</c:v>
                  </c:pt>
                  <c:pt idx="5">
                    <c:v>3.7123587017403826E-3</c:v>
                  </c:pt>
                  <c:pt idx="6">
                    <c:v>3.953426559389476E-3</c:v>
                  </c:pt>
                  <c:pt idx="7">
                    <c:v>8.1186206731228977E-3</c:v>
                  </c:pt>
                  <c:pt idx="8">
                    <c:v>7.2688570021440992E-3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CO2_production!$AA$38:$AI$38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CO2_production!$AA$36:$AI$36</c:f>
              <c:numCache>
                <c:formatCode>0.0000</c:formatCode>
                <c:ptCount val="9"/>
                <c:pt idx="0">
                  <c:v>0</c:v>
                </c:pt>
                <c:pt idx="1">
                  <c:v>1.2449458340745692E-2</c:v>
                </c:pt>
                <c:pt idx="2">
                  <c:v>2.2855033412397658E-2</c:v>
                </c:pt>
                <c:pt idx="3">
                  <c:v>3.1382647724360217E-2</c:v>
                </c:pt>
                <c:pt idx="4">
                  <c:v>5.7685021275419059E-2</c:v>
                </c:pt>
                <c:pt idx="5">
                  <c:v>6.3291016811465831E-2</c:v>
                </c:pt>
                <c:pt idx="6">
                  <c:v>6.5503557934112971E-2</c:v>
                </c:pt>
                <c:pt idx="7">
                  <c:v>6.9448608029658687E-2</c:v>
                </c:pt>
                <c:pt idx="8">
                  <c:v>9.0810762775544895E-2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D7A-4450-B2F5-9B1D371BC545}"/>
            </c:ext>
          </c:extLst>
        </c:ser>
        <c:ser>
          <c:idx val="9"/>
          <c:order val="3"/>
          <c:tx>
            <c:v>22-4 OD</c:v>
          </c:tx>
          <c:spPr>
            <a:ln>
              <a:solidFill>
                <a:schemeClr val="accent4">
                  <a:lumMod val="50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4">
                  <a:lumMod val="5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CO2_production!$AA$52:$AI$52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4.1976298479083568E-3</c:v>
                  </c:pt>
                  <c:pt idx="2">
                    <c:v>2.8856992556181554E-3</c:v>
                  </c:pt>
                  <c:pt idx="3">
                    <c:v>3.1599784766028799E-3</c:v>
                  </c:pt>
                  <c:pt idx="4">
                    <c:v>2.2604837960721875E-3</c:v>
                  </c:pt>
                  <c:pt idx="5">
                    <c:v>3.1712752884630164E-3</c:v>
                  </c:pt>
                  <c:pt idx="6">
                    <c:v>2.9354815936203614E-3</c:v>
                  </c:pt>
                  <c:pt idx="7">
                    <c:v>3.5587077858709472E-3</c:v>
                  </c:pt>
                  <c:pt idx="8">
                    <c:v>4.0940856849202472E-3</c:v>
                  </c:pt>
                </c:numCache>
              </c:numRef>
            </c:plus>
            <c:minus>
              <c:numRef>
                <c:f>CO2_production!$AA$52:$AI$52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4.1976298479083568E-3</c:v>
                  </c:pt>
                  <c:pt idx="2">
                    <c:v>2.8856992556181554E-3</c:v>
                  </c:pt>
                  <c:pt idx="3">
                    <c:v>3.1599784766028799E-3</c:v>
                  </c:pt>
                  <c:pt idx="4">
                    <c:v>2.2604837960721875E-3</c:v>
                  </c:pt>
                  <c:pt idx="5">
                    <c:v>3.1712752884630164E-3</c:v>
                  </c:pt>
                  <c:pt idx="6">
                    <c:v>2.9354815936203614E-3</c:v>
                  </c:pt>
                  <c:pt idx="7">
                    <c:v>3.5587077858709472E-3</c:v>
                  </c:pt>
                  <c:pt idx="8">
                    <c:v>4.0940856849202472E-3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CO2_production!$AA$53:$AI$53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CO2_production!$AA$51:$AI$51</c:f>
              <c:numCache>
                <c:formatCode>0.0000</c:formatCode>
                <c:ptCount val="9"/>
                <c:pt idx="0">
                  <c:v>0</c:v>
                </c:pt>
                <c:pt idx="1">
                  <c:v>2.9681725303670552E-3</c:v>
                </c:pt>
                <c:pt idx="2">
                  <c:v>1.4661353024107265E-2</c:v>
                </c:pt>
                <c:pt idx="3">
                  <c:v>2.2503727794790832E-2</c:v>
                </c:pt>
                <c:pt idx="4">
                  <c:v>4.1785108517454095E-2</c:v>
                </c:pt>
                <c:pt idx="5">
                  <c:v>4.7202553014384883E-2</c:v>
                </c:pt>
                <c:pt idx="6">
                  <c:v>4.7615081834625948E-2</c:v>
                </c:pt>
                <c:pt idx="7">
                  <c:v>5.0526073605561016E-2</c:v>
                </c:pt>
                <c:pt idx="8">
                  <c:v>6.6822218057022598E-2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D7A-4450-B2F5-9B1D371BC545}"/>
            </c:ext>
          </c:extLst>
        </c:ser>
        <c:ser>
          <c:idx val="10"/>
          <c:order val="4"/>
          <c:tx>
            <c:v>22-5 OD</c:v>
          </c:tx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dash"/>
            <c:size val="5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CO2_production!$AA$67:$AI$67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8.5357498470656332E-4</c:v>
                  </c:pt>
                  <c:pt idx="3">
                    <c:v>1.256510733757502E-3</c:v>
                  </c:pt>
                  <c:pt idx="4">
                    <c:v>1.7033650125076335E-3</c:v>
                  </c:pt>
                  <c:pt idx="5">
                    <c:v>3.2632182950810668E-3</c:v>
                  </c:pt>
                  <c:pt idx="6">
                    <c:v>2.1139165444564434E-3</c:v>
                  </c:pt>
                  <c:pt idx="7">
                    <c:v>3.2637777878764557E-3</c:v>
                  </c:pt>
                  <c:pt idx="8">
                    <c:v>9.3716908675275396E-3</c:v>
                  </c:pt>
                </c:numCache>
              </c:numRef>
            </c:plus>
            <c:minus>
              <c:numRef>
                <c:f>CO2_production!$AA$67:$AI$67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8.5357498470656332E-4</c:v>
                  </c:pt>
                  <c:pt idx="3">
                    <c:v>1.256510733757502E-3</c:v>
                  </c:pt>
                  <c:pt idx="4">
                    <c:v>1.7033650125076335E-3</c:v>
                  </c:pt>
                  <c:pt idx="5">
                    <c:v>3.2632182950810668E-3</c:v>
                  </c:pt>
                  <c:pt idx="6">
                    <c:v>2.1139165444564434E-3</c:v>
                  </c:pt>
                  <c:pt idx="7">
                    <c:v>3.2637777878764557E-3</c:v>
                  </c:pt>
                  <c:pt idx="8">
                    <c:v>9.3716908675275396E-3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CO2_production!$AA$68:$AI$68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CO2_production!$AA$66:$AI$66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1.0049808766962079E-2</c:v>
                </c:pt>
                <c:pt idx="3">
                  <c:v>1.7411596840905163E-2</c:v>
                </c:pt>
                <c:pt idx="4">
                  <c:v>3.2216214928987019E-2</c:v>
                </c:pt>
                <c:pt idx="5">
                  <c:v>3.9272270503778579E-2</c:v>
                </c:pt>
                <c:pt idx="6">
                  <c:v>4.0175418013858231E-2</c:v>
                </c:pt>
                <c:pt idx="7">
                  <c:v>4.1586137049616549E-2</c:v>
                </c:pt>
                <c:pt idx="8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D7A-4450-B2F5-9B1D371BC545}"/>
            </c:ext>
          </c:extLst>
        </c:ser>
        <c:ser>
          <c:idx val="0"/>
          <c:order val="5"/>
          <c:tx>
            <c:v>23-1 OD</c:v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CO2_production!$AA$82:$AI$82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1.6278568839319103E-3</c:v>
                  </c:pt>
                  <c:pt idx="3">
                    <c:v>5.8084585912769333E-4</c:v>
                  </c:pt>
                  <c:pt idx="4">
                    <c:v>9.6508793784913928E-4</c:v>
                  </c:pt>
                  <c:pt idx="5">
                    <c:v>3.5294914192507887E-4</c:v>
                  </c:pt>
                  <c:pt idx="6">
                    <c:v>1.1884041407363211E-3</c:v>
                  </c:pt>
                  <c:pt idx="7">
                    <c:v>2.7731608171525832E-3</c:v>
                  </c:pt>
                  <c:pt idx="8">
                    <c:v>4.40031786401402E-3</c:v>
                  </c:pt>
                </c:numCache>
              </c:numRef>
            </c:plus>
            <c:minus>
              <c:numRef>
                <c:f>CO2_production!$AA$82:$AI$82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1.6278568839319103E-3</c:v>
                  </c:pt>
                  <c:pt idx="3">
                    <c:v>5.8084585912769333E-4</c:v>
                  </c:pt>
                  <c:pt idx="4">
                    <c:v>9.6508793784913928E-4</c:v>
                  </c:pt>
                  <c:pt idx="5">
                    <c:v>3.5294914192507887E-4</c:v>
                  </c:pt>
                  <c:pt idx="6">
                    <c:v>1.1884041407363211E-3</c:v>
                  </c:pt>
                  <c:pt idx="7">
                    <c:v>2.7731608171525832E-3</c:v>
                  </c:pt>
                  <c:pt idx="8">
                    <c:v>4.40031786401402E-3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CO2_production!$AA$83:$AI$83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CO2_production!$AA$81:$AI$81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1.1859821143844046E-2</c:v>
                </c:pt>
                <c:pt idx="3">
                  <c:v>1.7750862551934841E-2</c:v>
                </c:pt>
                <c:pt idx="4">
                  <c:v>3.0761032715280134E-2</c:v>
                </c:pt>
                <c:pt idx="5">
                  <c:v>3.3135973827565841E-2</c:v>
                </c:pt>
                <c:pt idx="6">
                  <c:v>3.5949698185855958E-2</c:v>
                </c:pt>
                <c:pt idx="7">
                  <c:v>3.6619000915074265E-2</c:v>
                </c:pt>
                <c:pt idx="8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D7A-4450-B2F5-9B1D371BC545}"/>
            </c:ext>
          </c:extLst>
        </c:ser>
        <c:ser>
          <c:idx val="2"/>
          <c:order val="6"/>
          <c:tx>
            <c:v>23-2 OD</c:v>
          </c:tx>
          <c:spPr>
            <a:ln w="22225" cap="rnd">
              <a:solidFill>
                <a:srgbClr val="C481F7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481F7"/>
              </a:solidFill>
              <a:ln w="9525">
                <a:solidFill>
                  <a:srgbClr val="C481F7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CO2_production!$AA$97:$AI$97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3.2026869498003535E-3</c:v>
                  </c:pt>
                  <c:pt idx="2">
                    <c:v>1.1428529549038247E-2</c:v>
                  </c:pt>
                  <c:pt idx="3">
                    <c:v>2.1274032114242711E-2</c:v>
                  </c:pt>
                  <c:pt idx="4">
                    <c:v>3.6273781000987174E-2</c:v>
                  </c:pt>
                  <c:pt idx="5">
                    <c:v>5.8237864844305869E-2</c:v>
                  </c:pt>
                  <c:pt idx="6">
                    <c:v>6.7410017567099564E-2</c:v>
                  </c:pt>
                  <c:pt idx="7">
                    <c:v>8.3923444487871507E-2</c:v>
                  </c:pt>
                  <c:pt idx="8">
                    <c:v>0.13054285716456293</c:v>
                  </c:pt>
                </c:numCache>
              </c:numRef>
            </c:plus>
            <c:minus>
              <c:numRef>
                <c:f>CO2_production!$AA$97:$AI$97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3.2026869498003535E-3</c:v>
                  </c:pt>
                  <c:pt idx="2">
                    <c:v>1.1428529549038247E-2</c:v>
                  </c:pt>
                  <c:pt idx="3">
                    <c:v>2.1274032114242711E-2</c:v>
                  </c:pt>
                  <c:pt idx="4">
                    <c:v>3.6273781000987174E-2</c:v>
                  </c:pt>
                  <c:pt idx="5">
                    <c:v>5.8237864844305869E-2</c:v>
                  </c:pt>
                  <c:pt idx="6">
                    <c:v>6.7410017567099564E-2</c:v>
                  </c:pt>
                  <c:pt idx="7">
                    <c:v>8.3923444487871507E-2</c:v>
                  </c:pt>
                  <c:pt idx="8">
                    <c:v>0.13054285716456293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CO2_production!$AA$98:$AI$98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CO2_production!$AA$96:$AI$96</c:f>
              <c:numCache>
                <c:formatCode>0.0000</c:formatCode>
                <c:ptCount val="9"/>
                <c:pt idx="0">
                  <c:v>0</c:v>
                </c:pt>
                <c:pt idx="1">
                  <c:v>4.0378490263509211E-2</c:v>
                </c:pt>
                <c:pt idx="2">
                  <c:v>5.3478207365084733E-2</c:v>
                </c:pt>
                <c:pt idx="3">
                  <c:v>6.8078892021033607E-2</c:v>
                </c:pt>
                <c:pt idx="4">
                  <c:v>0.11327241607844278</c:v>
                </c:pt>
                <c:pt idx="5">
                  <c:v>0.12768182339370893</c:v>
                </c:pt>
                <c:pt idx="6">
                  <c:v>0.13470833210521144</c:v>
                </c:pt>
                <c:pt idx="7">
                  <c:v>0.14849040946196898</c:v>
                </c:pt>
                <c:pt idx="8">
                  <c:v>0.19879047724142127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D7A-4450-B2F5-9B1D371BC545}"/>
            </c:ext>
          </c:extLst>
        </c:ser>
        <c:ser>
          <c:idx val="3"/>
          <c:order val="7"/>
          <c:tx>
            <c:v>23-3 OD</c:v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CO2_production!$AA$112:$AI$112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1.1508033431302024E-2</c:v>
                  </c:pt>
                  <c:pt idx="2">
                    <c:v>1.2008056033974543E-2</c:v>
                  </c:pt>
                  <c:pt idx="3">
                    <c:v>1.1746540602391272E-2</c:v>
                  </c:pt>
                  <c:pt idx="4">
                    <c:v>1.7946658601039837E-2</c:v>
                  </c:pt>
                  <c:pt idx="5">
                    <c:v>1.9564101893281192E-2</c:v>
                  </c:pt>
                  <c:pt idx="6">
                    <c:v>1.7767472825321897E-2</c:v>
                  </c:pt>
                  <c:pt idx="7">
                    <c:v>1.8839456136355948E-2</c:v>
                  </c:pt>
                  <c:pt idx="8">
                    <c:v>2.9211771365808551E-2</c:v>
                  </c:pt>
                </c:numCache>
              </c:numRef>
            </c:plus>
            <c:minus>
              <c:numRef>
                <c:f>CO2_production!$AA$112:$AI$112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1.1508033431302024E-2</c:v>
                  </c:pt>
                  <c:pt idx="2">
                    <c:v>1.2008056033974543E-2</c:v>
                  </c:pt>
                  <c:pt idx="3">
                    <c:v>1.1746540602391272E-2</c:v>
                  </c:pt>
                  <c:pt idx="4">
                    <c:v>1.7946658601039837E-2</c:v>
                  </c:pt>
                  <c:pt idx="5">
                    <c:v>1.9564101893281192E-2</c:v>
                  </c:pt>
                  <c:pt idx="6">
                    <c:v>1.7767472825321897E-2</c:v>
                  </c:pt>
                  <c:pt idx="7">
                    <c:v>1.8839456136355948E-2</c:v>
                  </c:pt>
                  <c:pt idx="8">
                    <c:v>2.9211771365808551E-2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CO2_production!$AA$113:$AI$113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CO2_production!$AA$111:$AI$111</c:f>
              <c:numCache>
                <c:formatCode>0.0000</c:formatCode>
                <c:ptCount val="9"/>
                <c:pt idx="0">
                  <c:v>0</c:v>
                </c:pt>
                <c:pt idx="1">
                  <c:v>4.2239137769094014E-2</c:v>
                </c:pt>
                <c:pt idx="2">
                  <c:v>4.8123003422122147E-2</c:v>
                </c:pt>
                <c:pt idx="3">
                  <c:v>5.5238092545346063E-2</c:v>
                </c:pt>
                <c:pt idx="4">
                  <c:v>8.9292477763583331E-2</c:v>
                </c:pt>
                <c:pt idx="5">
                  <c:v>9.2874170900406505E-2</c:v>
                </c:pt>
                <c:pt idx="6">
                  <c:v>8.6264770759348686E-2</c:v>
                </c:pt>
                <c:pt idx="7">
                  <c:v>9.286894468288194E-2</c:v>
                </c:pt>
                <c:pt idx="8">
                  <c:v>0.1419164726412239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D7A-4450-B2F5-9B1D371BC545}"/>
            </c:ext>
          </c:extLst>
        </c:ser>
        <c:ser>
          <c:idx val="4"/>
          <c:order val="8"/>
          <c:tx>
            <c:v>23-4 OD</c:v>
          </c:tx>
          <c:spPr>
            <a:ln w="222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CO2_production!$AA$127:$AI$127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9.2754775607473798E-3</c:v>
                  </c:pt>
                  <c:pt idx="2">
                    <c:v>8.513808488607633E-3</c:v>
                  </c:pt>
                  <c:pt idx="3">
                    <c:v>8.9152664609237226E-3</c:v>
                  </c:pt>
                  <c:pt idx="4">
                    <c:v>1.3688923519561224E-2</c:v>
                  </c:pt>
                  <c:pt idx="5">
                    <c:v>1.3954756678147492E-2</c:v>
                  </c:pt>
                  <c:pt idx="6">
                    <c:v>1.3806655306469717E-2</c:v>
                  </c:pt>
                  <c:pt idx="7">
                    <c:v>1.3716160020396249E-2</c:v>
                  </c:pt>
                  <c:pt idx="8">
                    <c:v>1.0632808047145323E-2</c:v>
                  </c:pt>
                </c:numCache>
              </c:numRef>
            </c:plus>
            <c:minus>
              <c:numRef>
                <c:f>CO2_production!$AA$127:$AI$127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9.2754775607473798E-3</c:v>
                  </c:pt>
                  <c:pt idx="2">
                    <c:v>8.513808488607633E-3</c:v>
                  </c:pt>
                  <c:pt idx="3">
                    <c:v>8.9152664609237226E-3</c:v>
                  </c:pt>
                  <c:pt idx="4">
                    <c:v>1.3688923519561224E-2</c:v>
                  </c:pt>
                  <c:pt idx="5">
                    <c:v>1.3954756678147492E-2</c:v>
                  </c:pt>
                  <c:pt idx="6">
                    <c:v>1.3806655306469717E-2</c:v>
                  </c:pt>
                  <c:pt idx="7">
                    <c:v>1.3716160020396249E-2</c:v>
                  </c:pt>
                  <c:pt idx="8">
                    <c:v>1.0632808047145323E-2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CO2_production!$AA$53:$AI$53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CO2_production!$AA$126:$AI$126</c:f>
              <c:numCache>
                <c:formatCode>0.0000</c:formatCode>
                <c:ptCount val="9"/>
                <c:pt idx="0">
                  <c:v>0</c:v>
                </c:pt>
                <c:pt idx="1">
                  <c:v>4.2124885841708752E-2</c:v>
                </c:pt>
                <c:pt idx="2">
                  <c:v>5.0342104927806851E-2</c:v>
                </c:pt>
                <c:pt idx="3">
                  <c:v>5.6626559615673956E-2</c:v>
                </c:pt>
                <c:pt idx="4">
                  <c:v>9.2569646745462295E-2</c:v>
                </c:pt>
                <c:pt idx="5">
                  <c:v>9.7425617683958562E-2</c:v>
                </c:pt>
                <c:pt idx="6">
                  <c:v>9.6521534812689005E-2</c:v>
                </c:pt>
                <c:pt idx="7">
                  <c:v>9.8555466402877337E-2</c:v>
                </c:pt>
                <c:pt idx="8">
                  <c:v>0.1226928406869463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D7A-4450-B2F5-9B1D371BC545}"/>
            </c:ext>
          </c:extLst>
        </c:ser>
        <c:ser>
          <c:idx val="5"/>
          <c:order val="9"/>
          <c:tx>
            <c:v>23-5 OD</c:v>
          </c:tx>
          <c:spPr>
            <a:ln w="2222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CO2_production!$AA$142:$AI$142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1.1955305927160633E-3</c:v>
                  </c:pt>
                  <c:pt idx="2">
                    <c:v>1.5505371245157307E-3</c:v>
                  </c:pt>
                  <c:pt idx="3">
                    <c:v>9.3006743033471298E-4</c:v>
                  </c:pt>
                  <c:pt idx="4">
                    <c:v>9.6089858212173294E-4</c:v>
                  </c:pt>
                  <c:pt idx="5">
                    <c:v>1.0318236976812293E-3</c:v>
                  </c:pt>
                  <c:pt idx="6">
                    <c:v>1.1196045451996443E-3</c:v>
                  </c:pt>
                  <c:pt idx="7">
                    <c:v>4.3422273030243073E-4</c:v>
                  </c:pt>
                  <c:pt idx="8">
                    <c:v>1.4474021756088373E-3</c:v>
                  </c:pt>
                </c:numCache>
              </c:numRef>
            </c:plus>
            <c:minus>
              <c:numRef>
                <c:f>CO2_production!$AA$142:$AI$142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1.1955305927160633E-3</c:v>
                  </c:pt>
                  <c:pt idx="2">
                    <c:v>1.5505371245157307E-3</c:v>
                  </c:pt>
                  <c:pt idx="3">
                    <c:v>9.3006743033471298E-4</c:v>
                  </c:pt>
                  <c:pt idx="4">
                    <c:v>9.6089858212173294E-4</c:v>
                  </c:pt>
                  <c:pt idx="5">
                    <c:v>1.0318236976812293E-3</c:v>
                  </c:pt>
                  <c:pt idx="6">
                    <c:v>1.1196045451996443E-3</c:v>
                  </c:pt>
                  <c:pt idx="7">
                    <c:v>4.3422273030243073E-4</c:v>
                  </c:pt>
                  <c:pt idx="8">
                    <c:v>1.4474021756088373E-3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CO2_production!$AA$143:$AI$143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CO2_production!$AA$141:$AI$141</c:f>
              <c:numCache>
                <c:formatCode>0.0000</c:formatCode>
                <c:ptCount val="9"/>
                <c:pt idx="0">
                  <c:v>0</c:v>
                </c:pt>
                <c:pt idx="1">
                  <c:v>8.027688838914733E-2</c:v>
                </c:pt>
                <c:pt idx="2">
                  <c:v>8.6647261147481211E-2</c:v>
                </c:pt>
                <c:pt idx="3">
                  <c:v>9.5171786262128077E-2</c:v>
                </c:pt>
                <c:pt idx="4">
                  <c:v>0.15445231085403099</c:v>
                </c:pt>
                <c:pt idx="5">
                  <c:v>0.15918013417968854</c:v>
                </c:pt>
                <c:pt idx="6">
                  <c:v>0.15770528039444234</c:v>
                </c:pt>
                <c:pt idx="7">
                  <c:v>0.1602571395109133</c:v>
                </c:pt>
                <c:pt idx="8">
                  <c:v>0.19017108586428502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D7A-4450-B2F5-9B1D371BC545}"/>
            </c:ext>
          </c:extLst>
        </c:ser>
        <c:ser>
          <c:idx val="1"/>
          <c:order val="10"/>
          <c:tx>
            <c:v>MQ OD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plus>
            <c:minus>
              <c:numRef>
                <c:f>CO2_production!$AA$157:$AI$157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3.7296089913013129E-3</c:v>
                  </c:pt>
                  <c:pt idx="3">
                    <c:v>4.6620583686676547E-4</c:v>
                  </c:pt>
                  <c:pt idx="4">
                    <c:v>1.8548603912585632E-3</c:v>
                  </c:pt>
                  <c:pt idx="5">
                    <c:v>1.3961505285921532E-3</c:v>
                  </c:pt>
                  <c:pt idx="6">
                    <c:v>6.1574391135284868E-3</c:v>
                  </c:pt>
                  <c:pt idx="7">
                    <c:v>6.1574391135284868E-3</c:v>
                  </c:pt>
                  <c:pt idx="8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CO2_production!$AA$158:$AI$158</c:f>
              <c:numCache>
                <c:formatCode>General</c:formatCode>
                <c:ptCount val="9"/>
                <c:pt idx="0" formatCode="0.000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34</c:v>
                </c:pt>
                <c:pt idx="4">
                  <c:v>50</c:v>
                </c:pt>
                <c:pt idx="5">
                  <c:v>91</c:v>
                </c:pt>
                <c:pt idx="6">
                  <c:v>111</c:v>
                </c:pt>
                <c:pt idx="7">
                  <c:v>148</c:v>
                </c:pt>
                <c:pt idx="8">
                  <c:v>213</c:v>
                </c:pt>
              </c:numCache>
            </c:numRef>
          </c:xVal>
          <c:yVal>
            <c:numRef>
              <c:f>CO2_production!$AA$156:$AI$156</c:f>
              <c:numCache>
                <c:formatCode>0.0000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5.2625560991065743E-3</c:v>
                </c:pt>
                <c:pt idx="3">
                  <c:v>1.2497644040613022E-2</c:v>
                </c:pt>
                <c:pt idx="4">
                  <c:v>2.4175749870351815E-2</c:v>
                </c:pt>
                <c:pt idx="5">
                  <c:v>2.5808807689266671E-2</c:v>
                </c:pt>
                <c:pt idx="6">
                  <c:v>3.0027394353336779E-2</c:v>
                </c:pt>
                <c:pt idx="7">
                  <c:v>3.0027394353336779E-2</c:v>
                </c:pt>
                <c:pt idx="8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D7A-4450-B2F5-9B1D371BC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CO2_production!$AM$6</c:f>
              <c:strCache>
                <c:ptCount val="1"/>
                <c:pt idx="0">
                  <c:v>22-1 OD1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CO2_production!$AN$6:$AU$6</c:f>
              <c:numCache>
                <c:formatCode>0.0000</c:formatCode>
                <c:ptCount val="8"/>
                <c:pt idx="0">
                  <c:v>0</c:v>
                </c:pt>
                <c:pt idx="1">
                  <c:v>3.0029544361199409E-2</c:v>
                </c:pt>
                <c:pt idx="2">
                  <c:v>4.1493928854233725E-2</c:v>
                </c:pt>
                <c:pt idx="3">
                  <c:v>6.3677580225766695E-2</c:v>
                </c:pt>
                <c:pt idx="4">
                  <c:v>7.4331978238067892E-2</c:v>
                </c:pt>
                <c:pt idx="5">
                  <c:v>7.4082380471856793E-2</c:v>
                </c:pt>
                <c:pt idx="6">
                  <c:v>7.7673918678529658E-2</c:v>
                </c:pt>
                <c:pt idx="7">
                  <c:v>9.8372207843145376E-2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60-4027-96F7-034114F993A1}"/>
            </c:ext>
          </c:extLst>
        </c:ser>
        <c:ser>
          <c:idx val="1"/>
          <c:order val="1"/>
          <c:tx>
            <c:strRef>
              <c:f>CO2_production!$AM$7</c:f>
              <c:strCache>
                <c:ptCount val="1"/>
                <c:pt idx="0">
                  <c:v>22-1 OD2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CO2_production!$AN$7:$AU$7</c:f>
              <c:numCache>
                <c:formatCode>0.0000</c:formatCode>
                <c:ptCount val="8"/>
                <c:pt idx="0">
                  <c:v>0</c:v>
                </c:pt>
                <c:pt idx="1">
                  <c:v>3.1584418795048266E-2</c:v>
                </c:pt>
                <c:pt idx="2">
                  <c:v>4.0435811352534816E-2</c:v>
                </c:pt>
                <c:pt idx="3">
                  <c:v>6.543937139534832E-2</c:v>
                </c:pt>
                <c:pt idx="4">
                  <c:v>7.1465813843828052E-2</c:v>
                </c:pt>
                <c:pt idx="5">
                  <c:v>7.3707379530696226E-2</c:v>
                </c:pt>
                <c:pt idx="6">
                  <c:v>7.749968078328616E-2</c:v>
                </c:pt>
                <c:pt idx="7">
                  <c:v>9.947129633863766E-2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60-4027-96F7-034114F993A1}"/>
            </c:ext>
          </c:extLst>
        </c:ser>
        <c:ser>
          <c:idx val="2"/>
          <c:order val="2"/>
          <c:tx>
            <c:strRef>
              <c:f>CO2_production!$AM$8</c:f>
              <c:strCache>
                <c:ptCount val="1"/>
                <c:pt idx="0">
                  <c:v>22-1 OD3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CO2_production!$AN$8:$AU$8</c:f>
              <c:numCache>
                <c:formatCode>0.0000</c:formatCode>
                <c:ptCount val="8"/>
                <c:pt idx="0">
                  <c:v>0</c:v>
                </c:pt>
                <c:pt idx="1">
                  <c:v>3.1252840971569169E-2</c:v>
                </c:pt>
                <c:pt idx="2">
                  <c:v>3.8804805122332725E-2</c:v>
                </c:pt>
                <c:pt idx="3">
                  <c:v>5.7320637018317105E-2</c:v>
                </c:pt>
                <c:pt idx="4">
                  <c:v>6.4516068348303174E-2</c:v>
                </c:pt>
                <c:pt idx="5">
                  <c:v>6.4810005735500359E-2</c:v>
                </c:pt>
                <c:pt idx="6">
                  <c:v>6.7664581374013794E-2</c:v>
                </c:pt>
                <c:pt idx="7">
                  <c:v>8.5821802352725171E-2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60-4027-96F7-034114F993A1}"/>
            </c:ext>
          </c:extLst>
        </c:ser>
        <c:ser>
          <c:idx val="3"/>
          <c:order val="3"/>
          <c:tx>
            <c:strRef>
              <c:f>CO2_production!$AM$21</c:f>
              <c:strCache>
                <c:ptCount val="1"/>
                <c:pt idx="0">
                  <c:v>22-2 OD1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CO2_production!$AN$21:$AU$21</c:f>
              <c:numCache>
                <c:formatCode>0.0000</c:formatCode>
                <c:ptCount val="8"/>
                <c:pt idx="0">
                  <c:v>0</c:v>
                </c:pt>
                <c:pt idx="1">
                  <c:v>5.863874802562017E-2</c:v>
                </c:pt>
                <c:pt idx="2">
                  <c:v>5.863874802562017E-2</c:v>
                </c:pt>
                <c:pt idx="3">
                  <c:v>0.12763260386098332</c:v>
                </c:pt>
                <c:pt idx="4">
                  <c:v>0.12926253160522255</c:v>
                </c:pt>
                <c:pt idx="5">
                  <c:v>0.13293314971513881</c:v>
                </c:pt>
                <c:pt idx="6">
                  <c:v>0.13541310098730591</c:v>
                </c:pt>
                <c:pt idx="7">
                  <c:v>0.17120258262040142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60-4027-96F7-034114F993A1}"/>
            </c:ext>
          </c:extLst>
        </c:ser>
        <c:ser>
          <c:idx val="4"/>
          <c:order val="4"/>
          <c:tx>
            <c:strRef>
              <c:f>CO2_production!$AM$22</c:f>
              <c:strCache>
                <c:ptCount val="1"/>
                <c:pt idx="0">
                  <c:v>22-2 OD2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CO2_production!$AN$22:$AU$22</c:f>
              <c:numCache>
                <c:formatCode>0.0000</c:formatCode>
                <c:ptCount val="8"/>
                <c:pt idx="0">
                  <c:v>0</c:v>
                </c:pt>
                <c:pt idx="1">
                  <c:v>5.1479700118545121E-2</c:v>
                </c:pt>
                <c:pt idx="2">
                  <c:v>6.8743692107050378E-2</c:v>
                </c:pt>
                <c:pt idx="3">
                  <c:v>0.13313055596303985</c:v>
                </c:pt>
                <c:pt idx="4">
                  <c:v>0.13660548475685674</c:v>
                </c:pt>
                <c:pt idx="5">
                  <c:v>0.14107777494517904</c:v>
                </c:pt>
                <c:pt idx="6">
                  <c:v>0.1442094259980195</c:v>
                </c:pt>
                <c:pt idx="7">
                  <c:v>0.17864922251623383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460-4027-96F7-034114F993A1}"/>
            </c:ext>
          </c:extLst>
        </c:ser>
        <c:ser>
          <c:idx val="5"/>
          <c:order val="5"/>
          <c:tx>
            <c:strRef>
              <c:f>CO2_production!$AM$23</c:f>
              <c:strCache>
                <c:ptCount val="1"/>
                <c:pt idx="0">
                  <c:v>22-2 OD3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CO2_production!$AN$23:$AU$23</c:f>
              <c:numCache>
                <c:formatCode>0.0000</c:formatCode>
                <c:ptCount val="8"/>
                <c:pt idx="0">
                  <c:v>0</c:v>
                </c:pt>
                <c:pt idx="1">
                  <c:v>5.0051369359215378E-2</c:v>
                </c:pt>
                <c:pt idx="2">
                  <c:v>6.5195002128910759E-2</c:v>
                </c:pt>
                <c:pt idx="3">
                  <c:v>0.10470300321944837</c:v>
                </c:pt>
                <c:pt idx="4">
                  <c:v>0.10965173798904787</c:v>
                </c:pt>
                <c:pt idx="5">
                  <c:v>0.11184259016837819</c:v>
                </c:pt>
                <c:pt idx="6">
                  <c:v>0.11618586944300638</c:v>
                </c:pt>
                <c:pt idx="7">
                  <c:v>0.1410572988551419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460-4027-96F7-034114F993A1}"/>
            </c:ext>
          </c:extLst>
        </c:ser>
        <c:ser>
          <c:idx val="6"/>
          <c:order val="6"/>
          <c:tx>
            <c:strRef>
              <c:f>CO2_production!$AM$36</c:f>
              <c:strCache>
                <c:ptCount val="1"/>
                <c:pt idx="0">
                  <c:v>22-3 OD1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CO2_production!$AN$36:$AU$36</c:f>
              <c:numCache>
                <c:formatCode>0.0000</c:formatCode>
                <c:ptCount val="8"/>
                <c:pt idx="0">
                  <c:v>0</c:v>
                </c:pt>
                <c:pt idx="1">
                  <c:v>1.1247834680516697E-2</c:v>
                </c:pt>
                <c:pt idx="2">
                  <c:v>1.9951049941236598E-2</c:v>
                </c:pt>
                <c:pt idx="3">
                  <c:v>4.2309522136992753E-2</c:v>
                </c:pt>
                <c:pt idx="4">
                  <c:v>4.855627267616569E-2</c:v>
                </c:pt>
                <c:pt idx="5">
                  <c:v>5.0705070708086442E-2</c:v>
                </c:pt>
                <c:pt idx="6">
                  <c:v>5.3712737213164233E-2</c:v>
                </c:pt>
                <c:pt idx="7">
                  <c:v>7.3447622539702551E-2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460-4027-96F7-034114F993A1}"/>
            </c:ext>
          </c:extLst>
        </c:ser>
        <c:ser>
          <c:idx val="7"/>
          <c:order val="7"/>
          <c:tx>
            <c:strRef>
              <c:f>CO2_production!$AM$37</c:f>
              <c:strCache>
                <c:ptCount val="1"/>
                <c:pt idx="0">
                  <c:v>22-3 OD2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CO2_production!$AN$37:$AU$37</c:f>
              <c:numCache>
                <c:formatCode>0.0000</c:formatCode>
                <c:ptCount val="8"/>
                <c:pt idx="0">
                  <c:v>0</c:v>
                </c:pt>
                <c:pt idx="1">
                  <c:v>9.9350722561695123E-3</c:v>
                </c:pt>
                <c:pt idx="2">
                  <c:v>1.9011773492293525E-2</c:v>
                </c:pt>
                <c:pt idx="3">
                  <c:v>4.1455852064815252E-2</c:v>
                </c:pt>
                <c:pt idx="4">
                  <c:v>4.7462828996917825E-2</c:v>
                </c:pt>
                <c:pt idx="5">
                  <c:v>4.9414236294297982E-2</c:v>
                </c:pt>
                <c:pt idx="6">
                  <c:v>6.808464431734837E-2</c:v>
                </c:pt>
                <c:pt idx="7">
                  <c:v>8.8670276729412412E-2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460-4027-96F7-034114F993A1}"/>
            </c:ext>
          </c:extLst>
        </c:ser>
        <c:ser>
          <c:idx val="8"/>
          <c:order val="8"/>
          <c:tx>
            <c:strRef>
              <c:f>CO2_production!$AM$38</c:f>
              <c:strCache>
                <c:ptCount val="1"/>
                <c:pt idx="0">
                  <c:v>22-3 OD3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CO2_production!$AN$38:$AU$38</c:f>
              <c:numCache>
                <c:formatCode>0.0000</c:formatCode>
                <c:ptCount val="8"/>
                <c:pt idx="0">
                  <c:v>0</c:v>
                </c:pt>
                <c:pt idx="1">
                  <c:v>1.0033818278269688E-2</c:v>
                </c:pt>
                <c:pt idx="2">
                  <c:v>1.7836744717313453E-2</c:v>
                </c:pt>
                <c:pt idx="3">
                  <c:v>5.1941314602212109E-2</c:v>
                </c:pt>
                <c:pt idx="4">
                  <c:v>5.6505573739076886E-2</c:v>
                </c:pt>
                <c:pt idx="5">
                  <c:v>5.9042991777717407E-2</c:v>
                </c:pt>
                <c:pt idx="6">
                  <c:v>4.9200067536226341E-2</c:v>
                </c:pt>
                <c:pt idx="7">
                  <c:v>7.2966014035282661E-2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460-4027-96F7-034114F993A1}"/>
            </c:ext>
          </c:extLst>
        </c:ser>
        <c:ser>
          <c:idx val="9"/>
          <c:order val="9"/>
          <c:tx>
            <c:strRef>
              <c:f>CO2_production!$AM$51</c:f>
              <c:strCache>
                <c:ptCount val="1"/>
                <c:pt idx="0">
                  <c:v>22-4 OD1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CO2_production!$AN$51:$AU$51</c:f>
              <c:numCache>
                <c:formatCode>0.0000</c:formatCode>
                <c:ptCount val="8"/>
                <c:pt idx="0">
                  <c:v>0</c:v>
                </c:pt>
                <c:pt idx="1">
                  <c:v>1.1065975343776065E-2</c:v>
                </c:pt>
                <c:pt idx="2">
                  <c:v>1.8321446339380792E-2</c:v>
                </c:pt>
                <c:pt idx="3">
                  <c:v>3.9573577022943535E-2</c:v>
                </c:pt>
                <c:pt idx="4">
                  <c:v>4.4065581700259704E-2</c:v>
                </c:pt>
                <c:pt idx="5">
                  <c:v>4.4426322798138726E-2</c:v>
                </c:pt>
                <c:pt idx="6">
                  <c:v>4.6431541438912816E-2</c:v>
                </c:pt>
                <c:pt idx="7">
                  <c:v>6.1070140747110611E-2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460-4027-96F7-034114F993A1}"/>
            </c:ext>
          </c:extLst>
        </c:ser>
        <c:ser>
          <c:idx val="10"/>
          <c:order val="10"/>
          <c:tx>
            <c:strRef>
              <c:f>CO2_production!$AM$52</c:f>
              <c:strCache>
                <c:ptCount val="1"/>
                <c:pt idx="0">
                  <c:v>22-4 OD2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CO2_production!$AN$52:$AU$52</c:f>
              <c:numCache>
                <c:formatCode>0.0000</c:formatCode>
                <c:ptCount val="8"/>
                <c:pt idx="0">
                  <c:v>0</c:v>
                </c:pt>
                <c:pt idx="1">
                  <c:v>1.478696686815428E-2</c:v>
                </c:pt>
                <c:pt idx="2">
                  <c:v>2.3231201653465823E-2</c:v>
                </c:pt>
                <c:pt idx="3">
                  <c:v>4.0891742747012676E-2</c:v>
                </c:pt>
                <c:pt idx="4">
                  <c:v>4.5995243530665079E-2</c:v>
                </c:pt>
                <c:pt idx="5">
                  <c:v>4.690741006431369E-2</c:v>
                </c:pt>
                <c:pt idx="6">
                  <c:v>5.0039033785873377E-2</c:v>
                </c:pt>
                <c:pt idx="7">
                  <c:v>6.9125970630721872E-2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460-4027-96F7-034114F993A1}"/>
            </c:ext>
          </c:extLst>
        </c:ser>
        <c:ser>
          <c:idx val="11"/>
          <c:order val="11"/>
          <c:tx>
            <c:strRef>
              <c:f>CO2_production!$AM$53</c:f>
              <c:strCache>
                <c:ptCount val="1"/>
                <c:pt idx="0">
                  <c:v>22-4 OD3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CO2_production!$AN$53:$AU$53</c:f>
              <c:numCache>
                <c:formatCode>0.0000</c:formatCode>
                <c:ptCount val="8"/>
                <c:pt idx="0">
                  <c:v>0</c:v>
                </c:pt>
                <c:pt idx="1">
                  <c:v>9.2265992692902796E-3</c:v>
                </c:pt>
                <c:pt idx="2">
                  <c:v>1.705401780042471E-2</c:v>
                </c:pt>
                <c:pt idx="3">
                  <c:v>3.5985488191304912E-2</c:v>
                </c:pt>
                <c:pt idx="4">
                  <c:v>4.2642316221128691E-2</c:v>
                </c:pt>
                <c:pt idx="5">
                  <c:v>4.2606995050324267E-2</c:v>
                </c:pt>
                <c:pt idx="6">
                  <c:v>4.62031280007957E-2</c:v>
                </c:pt>
                <c:pt idx="7">
                  <c:v>6.1366025202134133E-2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460-4027-96F7-034114F993A1}"/>
            </c:ext>
          </c:extLst>
        </c:ser>
        <c:ser>
          <c:idx val="12"/>
          <c:order val="12"/>
          <c:tx>
            <c:strRef>
              <c:f>CO2_production!$AM$66</c:f>
              <c:strCache>
                <c:ptCount val="1"/>
                <c:pt idx="0">
                  <c:v>22-5 OD1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CO2_production!$AN$66:$AU$66</c:f>
              <c:numCache>
                <c:formatCode>0.0000</c:formatCode>
                <c:ptCount val="8"/>
                <c:pt idx="0">
                  <c:v>0</c:v>
                </c:pt>
                <c:pt idx="1">
                  <c:v>1.0695875513888394E-2</c:v>
                </c:pt>
                <c:pt idx="2">
                  <c:v>1.9187422576428664E-2</c:v>
                </c:pt>
                <c:pt idx="3">
                  <c:v>3.4605154330565727E-2</c:v>
                </c:pt>
                <c:pt idx="4">
                  <c:v>4.3746921210011155E-2</c:v>
                </c:pt>
                <c:pt idx="5">
                  <c:v>4.3139577808730949E-2</c:v>
                </c:pt>
                <c:pt idx="6">
                  <c:v>4.5912308162950749E-2</c:v>
                </c:pt>
                <c:pt idx="7">
                  <c:v>5.9487335890627172E-2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460-4027-96F7-034114F993A1}"/>
            </c:ext>
          </c:extLst>
        </c:ser>
        <c:ser>
          <c:idx val="13"/>
          <c:order val="13"/>
          <c:tx>
            <c:strRef>
              <c:f>CO2_production!$AM$67</c:f>
              <c:strCache>
                <c:ptCount val="1"/>
                <c:pt idx="0">
                  <c:v>22-5 OD2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CO2_production!$AN$67:$AU$67</c:f>
              <c:numCache>
                <c:formatCode>0.0000</c:formatCode>
                <c:ptCount val="8"/>
                <c:pt idx="0">
                  <c:v>0</c:v>
                </c:pt>
                <c:pt idx="1">
                  <c:v>8.8436934603453483E-3</c:v>
                </c:pt>
                <c:pt idx="2">
                  <c:v>1.6468357181613078E-2</c:v>
                </c:pt>
                <c:pt idx="3">
                  <c:v>3.0753594243785369E-2</c:v>
                </c:pt>
                <c:pt idx="4">
                  <c:v>3.6057184313372875E-2</c:v>
                </c:pt>
                <c:pt idx="5">
                  <c:v>3.8356763803327282E-2</c:v>
                </c:pt>
                <c:pt idx="6">
                  <c:v>4.0816446912982154E-2</c:v>
                </c:pt>
                <c:pt idx="7">
                  <c:v>5.58228173472472E-2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460-4027-96F7-034114F993A1}"/>
            </c:ext>
          </c:extLst>
        </c:ser>
        <c:ser>
          <c:idx val="14"/>
          <c:order val="14"/>
          <c:tx>
            <c:strRef>
              <c:f>CO2_production!$AM$68</c:f>
              <c:strCache>
                <c:ptCount val="1"/>
                <c:pt idx="0">
                  <c:v>22-5 OD3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CO2_production!$AN$68:$AU$68</c:f>
              <c:numCache>
                <c:formatCode>0.0000</c:formatCode>
                <c:ptCount val="8"/>
                <c:pt idx="0">
                  <c:v>0</c:v>
                </c:pt>
                <c:pt idx="1">
                  <c:v>1.0609857326652494E-2</c:v>
                </c:pt>
                <c:pt idx="2">
                  <c:v>1.6579010764673753E-2</c:v>
                </c:pt>
                <c:pt idx="3">
                  <c:v>3.1289896212609976E-2</c:v>
                </c:pt>
                <c:pt idx="4">
                  <c:v>3.80127059879517E-2</c:v>
                </c:pt>
                <c:pt idx="5">
                  <c:v>3.9029912429516457E-2</c:v>
                </c:pt>
                <c:pt idx="6">
                  <c:v>3.8029656072916737E-2</c:v>
                </c:pt>
                <c:pt idx="7">
                  <c:v>3.8029656072916737E-2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460-4027-96F7-034114F993A1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460-4027-96F7-034114F993A1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460-4027-96F7-034114F993A1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460-4027-96F7-034114F99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762200"/>
        <c:axId val="517763184"/>
      </c:scatterChart>
      <c:valAx>
        <c:axId val="517762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763184"/>
        <c:crosses val="autoZero"/>
        <c:crossBetween val="midCat"/>
      </c:valAx>
      <c:valAx>
        <c:axId val="51776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762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CO2_production!$AM$81</c:f>
              <c:strCache>
                <c:ptCount val="1"/>
                <c:pt idx="0">
                  <c:v>23-1 OD1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CO2_production!$AN$81:$AU$81</c:f>
              <c:numCache>
                <c:formatCode>0.0000</c:formatCode>
                <c:ptCount val="8"/>
                <c:pt idx="0">
                  <c:v>0</c:v>
                </c:pt>
                <c:pt idx="1">
                  <c:v>1.3976776411038226E-2</c:v>
                </c:pt>
                <c:pt idx="2">
                  <c:v>1.8461876026373197E-2</c:v>
                </c:pt>
                <c:pt idx="3">
                  <c:v>3.2120197898378305E-2</c:v>
                </c:pt>
                <c:pt idx="4">
                  <c:v>3.3612575577036008E-2</c:v>
                </c:pt>
                <c:pt idx="5">
                  <c:v>3.7629681915415068E-2</c:v>
                </c:pt>
                <c:pt idx="6">
                  <c:v>4.0513404442767909E-2</c:v>
                </c:pt>
                <c:pt idx="7">
                  <c:v>5.6739208756683451E-2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A6-4712-827E-3FD2FF4B8243}"/>
            </c:ext>
          </c:extLst>
        </c:ser>
        <c:ser>
          <c:idx val="1"/>
          <c:order val="1"/>
          <c:tx>
            <c:strRef>
              <c:f>CO2_production!$AM$82</c:f>
              <c:strCache>
                <c:ptCount val="1"/>
                <c:pt idx="0">
                  <c:v>23-1 OD2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CO2_production!$AN$82:$AU$82</c:f>
              <c:numCache>
                <c:formatCode>0.0000</c:formatCode>
                <c:ptCount val="8"/>
                <c:pt idx="0">
                  <c:v>0</c:v>
                </c:pt>
                <c:pt idx="1">
                  <c:v>1.1584766990473888E-2</c:v>
                </c:pt>
                <c:pt idx="2">
                  <c:v>1.7751610986571464E-2</c:v>
                </c:pt>
                <c:pt idx="3">
                  <c:v>3.0189128327018144E-2</c:v>
                </c:pt>
                <c:pt idx="4">
                  <c:v>3.2769229484799267E-2</c:v>
                </c:pt>
                <c:pt idx="5">
                  <c:v>3.5150908310000978E-2</c:v>
                </c:pt>
                <c:pt idx="6">
                  <c:v>3.5072856814539158E-2</c:v>
                </c:pt>
                <c:pt idx="7">
                  <c:v>4.7231080114920818E-2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A6-4712-827E-3FD2FF4B8243}"/>
            </c:ext>
          </c:extLst>
        </c:ser>
        <c:ser>
          <c:idx val="2"/>
          <c:order val="2"/>
          <c:tx>
            <c:strRef>
              <c:f>CO2_production!$AM$83</c:f>
              <c:strCache>
                <c:ptCount val="1"/>
                <c:pt idx="0">
                  <c:v>23-1 OD3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CO2_production!$AN$83:$AU$83</c:f>
              <c:numCache>
                <c:formatCode>0.0000</c:formatCode>
                <c:ptCount val="8"/>
                <c:pt idx="0">
                  <c:v>0</c:v>
                </c:pt>
                <c:pt idx="1">
                  <c:v>1.0017920030020024E-2</c:v>
                </c:pt>
                <c:pt idx="2">
                  <c:v>1.7039100642859864E-2</c:v>
                </c:pt>
                <c:pt idx="3">
                  <c:v>2.9973771920443947E-2</c:v>
                </c:pt>
                <c:pt idx="4">
                  <c:v>3.3026116420862249E-2</c:v>
                </c:pt>
                <c:pt idx="5">
                  <c:v>3.506850433215182E-2</c:v>
                </c:pt>
                <c:pt idx="6">
                  <c:v>3.4270741487915729E-2</c:v>
                </c:pt>
                <c:pt idx="7">
                  <c:v>4.7588645241170811E-2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A6-4712-827E-3FD2FF4B8243}"/>
            </c:ext>
          </c:extLst>
        </c:ser>
        <c:ser>
          <c:idx val="3"/>
          <c:order val="3"/>
          <c:tx>
            <c:strRef>
              <c:f>CO2_production!$AM$96</c:f>
              <c:strCache>
                <c:ptCount val="1"/>
                <c:pt idx="0">
                  <c:v>23-2 OD1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55E-0F4D-B97B-236CA139C3AF}"/>
              </c:ext>
            </c:extLst>
          </c:dPt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CO2_production!$AN$96:$AU$96</c:f>
              <c:numCache>
                <c:formatCode>0.0000</c:formatCode>
                <c:ptCount val="8"/>
                <c:pt idx="0">
                  <c:v>0</c:v>
                </c:pt>
                <c:pt idx="1">
                  <c:v>7.3162189985291406E-3</c:v>
                </c:pt>
                <c:pt idx="2">
                  <c:v>1.5737088587915546E-2</c:v>
                </c:pt>
                <c:pt idx="3">
                  <c:v>4.7195037929237398E-2</c:v>
                </c:pt>
                <c:pt idx="4">
                  <c:v>4.9298689751133176E-2</c:v>
                </c:pt>
                <c:pt idx="5">
                  <c:v>5.0218644194043101E-2</c:v>
                </c:pt>
                <c:pt idx="6">
                  <c:v>5.3323489329516659E-2</c:v>
                </c:pt>
                <c:pt idx="7">
                  <c:v>7.0804922258778283E-2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A6-4712-827E-3FD2FF4B8243}"/>
            </c:ext>
          </c:extLst>
        </c:ser>
        <c:ser>
          <c:idx val="4"/>
          <c:order val="4"/>
          <c:tx>
            <c:strRef>
              <c:f>CO2_production!$AM$97</c:f>
              <c:strCache>
                <c:ptCount val="1"/>
                <c:pt idx="0">
                  <c:v>23-2 OD2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CO2_production!$AN$97:$AU$97</c:f>
              <c:numCache>
                <c:formatCode>0.0000</c:formatCode>
                <c:ptCount val="8"/>
                <c:pt idx="0">
                  <c:v>0</c:v>
                </c:pt>
                <c:pt idx="1">
                  <c:v>2.4754098340561963E-2</c:v>
                </c:pt>
                <c:pt idx="2">
                  <c:v>5.3281162775646533E-2</c:v>
                </c:pt>
                <c:pt idx="3">
                  <c:v>0.11959031007135892</c:v>
                </c:pt>
                <c:pt idx="4">
                  <c:v>0.16516035297245754</c:v>
                </c:pt>
                <c:pt idx="5">
                  <c:v>0.18515491546203966</c:v>
                </c:pt>
                <c:pt idx="6">
                  <c:v>0.22227631441262125</c:v>
                </c:pt>
                <c:pt idx="7">
                  <c:v>0.33851106584333646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CA6-4712-827E-3FD2FF4B8243}"/>
            </c:ext>
          </c:extLst>
        </c:ser>
        <c:ser>
          <c:idx val="5"/>
          <c:order val="5"/>
          <c:tx>
            <c:strRef>
              <c:f>CO2_production!$AM$98</c:f>
              <c:strCache>
                <c:ptCount val="1"/>
                <c:pt idx="0">
                  <c:v>23-2 OD3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CO2_production!$AN$98:$AU$98</c:f>
              <c:numCache>
                <c:formatCode>0.0000</c:formatCode>
                <c:ptCount val="8"/>
                <c:pt idx="0">
                  <c:v>0</c:v>
                </c:pt>
                <c:pt idx="1">
                  <c:v>7.2288339656354575E-3</c:v>
                </c:pt>
                <c:pt idx="2">
                  <c:v>1.4082953909011098E-2</c:v>
                </c:pt>
                <c:pt idx="3">
                  <c:v>5.1896429444204424E-2</c:v>
                </c:pt>
                <c:pt idx="4">
                  <c:v>4.7450956667008388E-2</c:v>
                </c:pt>
                <c:pt idx="5">
                  <c:v>4.7615965869023925E-2</c:v>
                </c:pt>
                <c:pt idx="6">
                  <c:v>4.8735953853241372E-2</c:v>
                </c:pt>
                <c:pt idx="7">
                  <c:v>6.5919972831621362E-2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CA6-4712-827E-3FD2FF4B8243}"/>
            </c:ext>
          </c:extLst>
        </c:ser>
        <c:ser>
          <c:idx val="6"/>
          <c:order val="6"/>
          <c:tx>
            <c:strRef>
              <c:f>CO2_production!$AM$111</c:f>
              <c:strCache>
                <c:ptCount val="1"/>
                <c:pt idx="0">
                  <c:v>23-3 OD1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CO2_production!$AN$111:$AU$111</c:f>
              <c:numCache>
                <c:formatCode>0.0000</c:formatCode>
                <c:ptCount val="8"/>
                <c:pt idx="0">
                  <c:v>0</c:v>
                </c:pt>
                <c:pt idx="1">
                  <c:v>6.8791346846268295E-3</c:v>
                </c:pt>
                <c:pt idx="2">
                  <c:v>1.4361233277791721E-2</c:v>
                </c:pt>
                <c:pt idx="3">
                  <c:v>5.767020367612477E-2</c:v>
                </c:pt>
                <c:pt idx="4">
                  <c:v>6.0117993580047886E-2</c:v>
                </c:pt>
                <c:pt idx="5">
                  <c:v>5.9447428303721933E-2</c:v>
                </c:pt>
                <c:pt idx="6">
                  <c:v>6.2540717231919063E-2</c:v>
                </c:pt>
                <c:pt idx="7">
                  <c:v>0.12295918849570653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CA6-4712-827E-3FD2FF4B8243}"/>
            </c:ext>
          </c:extLst>
        </c:ser>
        <c:ser>
          <c:idx val="7"/>
          <c:order val="7"/>
          <c:tx>
            <c:strRef>
              <c:f>CO2_production!$AM$112</c:f>
              <c:strCache>
                <c:ptCount val="1"/>
                <c:pt idx="0">
                  <c:v>23-3 OD2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CO2_production!$AN$112:$AU$112</c:f>
              <c:numCache>
                <c:formatCode>0.0000</c:formatCode>
                <c:ptCount val="8"/>
                <c:pt idx="0">
                  <c:v>0</c:v>
                </c:pt>
                <c:pt idx="1">
                  <c:v>5.1741039100379367E-3</c:v>
                </c:pt>
                <c:pt idx="2">
                  <c:v>1.2684263862784637E-2</c:v>
                </c:pt>
                <c:pt idx="3">
                  <c:v>3.8976459661188866E-2</c:v>
                </c:pt>
                <c:pt idx="4">
                  <c:v>3.9545371780910124E-2</c:v>
                </c:pt>
                <c:pt idx="5">
                  <c:v>4.0319718413517974E-2</c:v>
                </c:pt>
                <c:pt idx="6">
                  <c:v>4.1504606100894091E-2</c:v>
                </c:pt>
                <c:pt idx="7">
                  <c:v>7.6821957223138476E-2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CA6-4712-827E-3FD2FF4B8243}"/>
            </c:ext>
          </c:extLst>
        </c:ser>
        <c:ser>
          <c:idx val="8"/>
          <c:order val="8"/>
          <c:tx>
            <c:strRef>
              <c:f>CO2_production!$AM$113</c:f>
              <c:strCache>
                <c:ptCount val="1"/>
                <c:pt idx="0">
                  <c:v>23-3 OD3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CO2_production!$AN$113:$AU$113</c:f>
              <c:numCache>
                <c:formatCode>0.0000</c:formatCode>
                <c:ptCount val="8"/>
                <c:pt idx="0">
                  <c:v>0</c:v>
                </c:pt>
                <c:pt idx="1">
                  <c:v>5.5983583644196241E-3</c:v>
                </c:pt>
                <c:pt idx="2">
                  <c:v>1.1951367188179782E-2</c:v>
                </c:pt>
                <c:pt idx="3">
                  <c:v>4.4513356646154335E-2</c:v>
                </c:pt>
                <c:pt idx="4">
                  <c:v>5.2241734032979506E-2</c:v>
                </c:pt>
                <c:pt idx="5">
                  <c:v>4.0038129640349265E-2</c:v>
                </c:pt>
                <c:pt idx="6">
                  <c:v>5.5572474795375797E-2</c:v>
                </c:pt>
                <c:pt idx="7">
                  <c:v>0.10697923628436978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CA6-4712-827E-3FD2FF4B8243}"/>
            </c:ext>
          </c:extLst>
        </c:ser>
        <c:ser>
          <c:idx val="9"/>
          <c:order val="9"/>
          <c:tx>
            <c:strRef>
              <c:f>CO2_production!$AM$126</c:f>
              <c:strCache>
                <c:ptCount val="1"/>
                <c:pt idx="0">
                  <c:v>23-4 OD1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CO2_production!$AN$126:$AU$126</c:f>
              <c:numCache>
                <c:formatCode>0.0000</c:formatCode>
                <c:ptCount val="8"/>
                <c:pt idx="0">
                  <c:v>0</c:v>
                </c:pt>
                <c:pt idx="1">
                  <c:v>9.2708450035831544E-3</c:v>
                </c:pt>
                <c:pt idx="2">
                  <c:v>1.5005852797932678E-2</c:v>
                </c:pt>
                <c:pt idx="3">
                  <c:v>4.4221470962153578E-2</c:v>
                </c:pt>
                <c:pt idx="4">
                  <c:v>4.8676325877742968E-2</c:v>
                </c:pt>
                <c:pt idx="5">
                  <c:v>4.7978462876824807E-2</c:v>
                </c:pt>
                <c:pt idx="6">
                  <c:v>5.0143386809729337E-2</c:v>
                </c:pt>
                <c:pt idx="7">
                  <c:v>7.8625129522276266E-2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CA6-4712-827E-3FD2FF4B8243}"/>
            </c:ext>
          </c:extLst>
        </c:ser>
        <c:ser>
          <c:idx val="10"/>
          <c:order val="10"/>
          <c:tx>
            <c:strRef>
              <c:f>CO2_production!$AM$127</c:f>
              <c:strCache>
                <c:ptCount val="1"/>
                <c:pt idx="0">
                  <c:v>23-4 OD2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CO2_production!$AN$127:$AU$127</c:f>
              <c:numCache>
                <c:formatCode>0.0000</c:formatCode>
                <c:ptCount val="8"/>
                <c:pt idx="0">
                  <c:v>0</c:v>
                </c:pt>
                <c:pt idx="1">
                  <c:v>6.7065346706376427E-3</c:v>
                </c:pt>
                <c:pt idx="2">
                  <c:v>1.2876777346132337E-2</c:v>
                </c:pt>
                <c:pt idx="3">
                  <c:v>5.1679283034763358E-2</c:v>
                </c:pt>
                <c:pt idx="4">
                  <c:v>5.7109872411077497E-2</c:v>
                </c:pt>
                <c:pt idx="5">
                  <c:v>5.617085925316128E-2</c:v>
                </c:pt>
                <c:pt idx="6">
                  <c:v>5.8081832634416651E-2</c:v>
                </c:pt>
                <c:pt idx="7">
                  <c:v>8.0515241384466973E-2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CA6-4712-827E-3FD2FF4B8243}"/>
            </c:ext>
          </c:extLst>
        </c:ser>
        <c:ser>
          <c:idx val="11"/>
          <c:order val="11"/>
          <c:tx>
            <c:strRef>
              <c:f>CO2_production!$AM$128</c:f>
              <c:strCache>
                <c:ptCount val="1"/>
                <c:pt idx="0">
                  <c:v>23-4 OD3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CO2_production!$AN$128:$AU$128</c:f>
              <c:numCache>
                <c:formatCode>0.0000</c:formatCode>
                <c:ptCount val="8"/>
                <c:pt idx="0">
                  <c:v>0</c:v>
                </c:pt>
                <c:pt idx="1">
                  <c:v>8.6742775840735059E-3</c:v>
                </c:pt>
                <c:pt idx="2">
                  <c:v>1.5622391177830632E-2</c:v>
                </c:pt>
                <c:pt idx="3">
                  <c:v>5.5433528714343712E-2</c:v>
                </c:pt>
                <c:pt idx="4">
                  <c:v>6.0115997237928973E-2</c:v>
                </c:pt>
                <c:pt idx="5">
                  <c:v>5.9040624782954673E-2</c:v>
                </c:pt>
                <c:pt idx="6">
                  <c:v>6.1066522239359773E-2</c:v>
                </c:pt>
                <c:pt idx="7">
                  <c:v>8.2563493628969406E-2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CA6-4712-827E-3FD2FF4B8243}"/>
            </c:ext>
          </c:extLst>
        </c:ser>
        <c:ser>
          <c:idx val="12"/>
          <c:order val="12"/>
          <c:tx>
            <c:strRef>
              <c:f>CO2_production!$AM$141</c:f>
              <c:strCache>
                <c:ptCount val="1"/>
                <c:pt idx="0">
                  <c:v>23-5 OD1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CO2_production!$AN$141:$AU$141</c:f>
              <c:numCache>
                <c:formatCode>0.0000</c:formatCode>
                <c:ptCount val="8"/>
                <c:pt idx="0">
                  <c:v>0</c:v>
                </c:pt>
                <c:pt idx="1">
                  <c:v>5.8637689894781714E-3</c:v>
                </c:pt>
                <c:pt idx="2">
                  <c:v>1.5318857068158817E-2</c:v>
                </c:pt>
                <c:pt idx="3">
                  <c:v>7.5018870092891751E-2</c:v>
                </c:pt>
                <c:pt idx="4">
                  <c:v>7.9539713712206708E-2</c:v>
                </c:pt>
                <c:pt idx="5">
                  <c:v>7.7647145468636172E-2</c:v>
                </c:pt>
                <c:pt idx="6">
                  <c:v>8.1414077779323746E-2</c:v>
                </c:pt>
                <c:pt idx="7">
                  <c:v>0.11117725026849813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CA6-4712-827E-3FD2FF4B8243}"/>
            </c:ext>
          </c:extLst>
        </c:ser>
        <c:ser>
          <c:idx val="13"/>
          <c:order val="13"/>
          <c:tx>
            <c:strRef>
              <c:f>CO2_production!$AM$142</c:f>
              <c:strCache>
                <c:ptCount val="1"/>
                <c:pt idx="0">
                  <c:v>23-5 OD2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CO2_production!$AN$142:$AU$142</c:f>
              <c:numCache>
                <c:formatCode>0.0000</c:formatCode>
                <c:ptCount val="8"/>
                <c:pt idx="0">
                  <c:v>0</c:v>
                </c:pt>
                <c:pt idx="1">
                  <c:v>6.5694753799821343E-3</c:v>
                </c:pt>
                <c:pt idx="2">
                  <c:v>1.4646442243475763E-2</c:v>
                </c:pt>
                <c:pt idx="3">
                  <c:v>7.3250365949451779E-2</c:v>
                </c:pt>
                <c:pt idx="4">
                  <c:v>7.8110137021335374E-2</c:v>
                </c:pt>
                <c:pt idx="5">
                  <c:v>7.712240349733912E-2</c:v>
                </c:pt>
                <c:pt idx="6">
                  <c:v>7.9225820116815129E-2</c:v>
                </c:pt>
                <c:pt idx="7">
                  <c:v>0.10797586278411012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CA6-4712-827E-3FD2FF4B8243}"/>
            </c:ext>
          </c:extLst>
        </c:ser>
        <c:ser>
          <c:idx val="14"/>
          <c:order val="14"/>
          <c:tx>
            <c:strRef>
              <c:f>CO2_production!$AM$143</c:f>
              <c:strCache>
                <c:ptCount val="1"/>
                <c:pt idx="0">
                  <c:v>23-5 OD3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CO2_production!$AN$143:$AU$143</c:f>
              <c:numCache>
                <c:formatCode>0.0000</c:formatCode>
                <c:ptCount val="8"/>
                <c:pt idx="0">
                  <c:v>0</c:v>
                </c:pt>
                <c:pt idx="1">
                  <c:v>6.6778739055413372E-3</c:v>
                </c:pt>
                <c:pt idx="2">
                  <c:v>1.4719394307307676E-2</c:v>
                </c:pt>
                <c:pt idx="3">
                  <c:v>7.425703135230742E-2</c:v>
                </c:pt>
                <c:pt idx="4">
                  <c:v>7.9059886638081486E-2</c:v>
                </c:pt>
                <c:pt idx="5">
                  <c:v>7.7515627049909816E-2</c:v>
                </c:pt>
                <c:pt idx="6">
                  <c:v>7.9300855469159048E-2</c:v>
                </c:pt>
                <c:pt idx="7">
                  <c:v>0.11052947937280487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CA6-4712-827E-3FD2FF4B8243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CA6-4712-827E-3FD2FF4B8243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CA6-4712-827E-3FD2FF4B8243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CA6-4712-827E-3FD2FF4B8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762200"/>
        <c:axId val="517763184"/>
      </c:scatterChart>
      <c:valAx>
        <c:axId val="517762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763184"/>
        <c:crosses val="autoZero"/>
        <c:crossBetween val="midCat"/>
      </c:valAx>
      <c:valAx>
        <c:axId val="51776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762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CO2_production!$AM$6</c:f>
              <c:strCache>
                <c:ptCount val="1"/>
                <c:pt idx="0">
                  <c:v>22-1 OD1</c:v>
                </c:pt>
              </c:strCache>
            </c:strRef>
          </c:tx>
          <c:spPr>
            <a:ln w="22225" cap="rnd" cmpd="sng" algn="ctr">
              <a:solidFill>
                <a:schemeClr val="accent3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CO2_production!$AN$6:$AU$6</c:f>
              <c:numCache>
                <c:formatCode>0.0000</c:formatCode>
                <c:ptCount val="8"/>
                <c:pt idx="0">
                  <c:v>0</c:v>
                </c:pt>
                <c:pt idx="1">
                  <c:v>3.0029544361199409E-2</c:v>
                </c:pt>
                <c:pt idx="2">
                  <c:v>4.1493928854233725E-2</c:v>
                </c:pt>
                <c:pt idx="3">
                  <c:v>6.3677580225766695E-2</c:v>
                </c:pt>
                <c:pt idx="4">
                  <c:v>7.4331978238067892E-2</c:v>
                </c:pt>
                <c:pt idx="5">
                  <c:v>7.4082380471856793E-2</c:v>
                </c:pt>
                <c:pt idx="6">
                  <c:v>7.7673918678529658E-2</c:v>
                </c:pt>
                <c:pt idx="7">
                  <c:v>9.8372207843145376E-2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6A-A54B-9AB6-186738171679}"/>
            </c:ext>
          </c:extLst>
        </c:ser>
        <c:ser>
          <c:idx val="4"/>
          <c:order val="1"/>
          <c:tx>
            <c:strRef>
              <c:f>CO2_production!$AM$7</c:f>
              <c:strCache>
                <c:ptCount val="1"/>
                <c:pt idx="0">
                  <c:v>22-1 OD2</c:v>
                </c:pt>
              </c:strCache>
            </c:strRef>
          </c:tx>
          <c:spPr>
            <a:ln w="22225" cap="rnd" cmpd="sng" algn="ctr">
              <a:solidFill>
                <a:schemeClr val="accent3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CO2_production!$AN$7:$AU$7</c:f>
              <c:numCache>
                <c:formatCode>0.0000</c:formatCode>
                <c:ptCount val="8"/>
                <c:pt idx="0">
                  <c:v>0</c:v>
                </c:pt>
                <c:pt idx="1">
                  <c:v>3.1584418795048266E-2</c:v>
                </c:pt>
                <c:pt idx="2">
                  <c:v>4.0435811352534816E-2</c:v>
                </c:pt>
                <c:pt idx="3">
                  <c:v>6.543937139534832E-2</c:v>
                </c:pt>
                <c:pt idx="4">
                  <c:v>7.1465813843828052E-2</c:v>
                </c:pt>
                <c:pt idx="5">
                  <c:v>7.3707379530696226E-2</c:v>
                </c:pt>
                <c:pt idx="6">
                  <c:v>7.749968078328616E-2</c:v>
                </c:pt>
                <c:pt idx="7">
                  <c:v>9.947129633863766E-2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6A-A54B-9AB6-186738171679}"/>
            </c:ext>
          </c:extLst>
        </c:ser>
        <c:ser>
          <c:idx val="5"/>
          <c:order val="2"/>
          <c:tx>
            <c:strRef>
              <c:f>CO2_production!$AM$8</c:f>
              <c:strCache>
                <c:ptCount val="1"/>
                <c:pt idx="0">
                  <c:v>22-1 OD3</c:v>
                </c:pt>
              </c:strCache>
            </c:strRef>
          </c:tx>
          <c:spPr>
            <a:ln w="22225" cap="rnd" cmpd="sng" algn="ctr">
              <a:solidFill>
                <a:schemeClr val="accent3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CO2_production!$AN$8:$AU$8</c:f>
              <c:numCache>
                <c:formatCode>0.0000</c:formatCode>
                <c:ptCount val="8"/>
                <c:pt idx="0">
                  <c:v>0</c:v>
                </c:pt>
                <c:pt idx="1">
                  <c:v>3.1252840971569169E-2</c:v>
                </c:pt>
                <c:pt idx="2">
                  <c:v>3.8804805122332725E-2</c:v>
                </c:pt>
                <c:pt idx="3">
                  <c:v>5.7320637018317105E-2</c:v>
                </c:pt>
                <c:pt idx="4">
                  <c:v>6.4516068348303174E-2</c:v>
                </c:pt>
                <c:pt idx="5">
                  <c:v>6.4810005735500359E-2</c:v>
                </c:pt>
                <c:pt idx="6">
                  <c:v>6.7664581374013794E-2</c:v>
                </c:pt>
                <c:pt idx="7">
                  <c:v>8.5821802352725171E-2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6A-A54B-9AB6-186738171679}"/>
            </c:ext>
          </c:extLst>
        </c:ser>
        <c:ser>
          <c:idx val="6"/>
          <c:order val="3"/>
          <c:tx>
            <c:strRef>
              <c:f>CO2_production!$AM$21</c:f>
              <c:strCache>
                <c:ptCount val="1"/>
                <c:pt idx="0">
                  <c:v>22-2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bg2">
                    <a:lumMod val="9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CO2_production!$AN$21:$AU$21</c:f>
              <c:numCache>
                <c:formatCode>0.0000</c:formatCode>
                <c:ptCount val="8"/>
                <c:pt idx="0">
                  <c:v>0</c:v>
                </c:pt>
                <c:pt idx="1">
                  <c:v>5.863874802562017E-2</c:v>
                </c:pt>
                <c:pt idx="2">
                  <c:v>5.863874802562017E-2</c:v>
                </c:pt>
                <c:pt idx="3">
                  <c:v>0.12763260386098332</c:v>
                </c:pt>
                <c:pt idx="4">
                  <c:v>0.12926253160522255</c:v>
                </c:pt>
                <c:pt idx="5">
                  <c:v>0.13293314971513881</c:v>
                </c:pt>
                <c:pt idx="6">
                  <c:v>0.13541310098730591</c:v>
                </c:pt>
                <c:pt idx="7">
                  <c:v>0.17120258262040142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6A-A54B-9AB6-186738171679}"/>
            </c:ext>
          </c:extLst>
        </c:ser>
        <c:ser>
          <c:idx val="7"/>
          <c:order val="4"/>
          <c:tx>
            <c:strRef>
              <c:f>CO2_production!$AM$22</c:f>
              <c:strCache>
                <c:ptCount val="1"/>
                <c:pt idx="0">
                  <c:v>22-2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bg2">
                    <a:lumMod val="9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CO2_production!$AN$22:$AU$22</c:f>
              <c:numCache>
                <c:formatCode>0.0000</c:formatCode>
                <c:ptCount val="8"/>
                <c:pt idx="0">
                  <c:v>0</c:v>
                </c:pt>
                <c:pt idx="1">
                  <c:v>5.1479700118545121E-2</c:v>
                </c:pt>
                <c:pt idx="2">
                  <c:v>6.8743692107050378E-2</c:v>
                </c:pt>
                <c:pt idx="3">
                  <c:v>0.13313055596303985</c:v>
                </c:pt>
                <c:pt idx="4">
                  <c:v>0.13660548475685674</c:v>
                </c:pt>
                <c:pt idx="5">
                  <c:v>0.14107777494517904</c:v>
                </c:pt>
                <c:pt idx="6">
                  <c:v>0.1442094259980195</c:v>
                </c:pt>
                <c:pt idx="7">
                  <c:v>0.17864922251623383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6A-A54B-9AB6-186738171679}"/>
            </c:ext>
          </c:extLst>
        </c:ser>
        <c:ser>
          <c:idx val="8"/>
          <c:order val="5"/>
          <c:tx>
            <c:strRef>
              <c:f>CO2_production!$AM$23</c:f>
              <c:strCache>
                <c:ptCount val="1"/>
                <c:pt idx="0">
                  <c:v>22-2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bg2">
                    <a:lumMod val="9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CO2_production!$AN$23:$AU$23</c:f>
              <c:numCache>
                <c:formatCode>0.0000</c:formatCode>
                <c:ptCount val="8"/>
                <c:pt idx="0">
                  <c:v>0</c:v>
                </c:pt>
                <c:pt idx="1">
                  <c:v>5.0051369359215378E-2</c:v>
                </c:pt>
                <c:pt idx="2">
                  <c:v>6.5195002128910759E-2</c:v>
                </c:pt>
                <c:pt idx="3">
                  <c:v>0.10470300321944837</c:v>
                </c:pt>
                <c:pt idx="4">
                  <c:v>0.10965173798904787</c:v>
                </c:pt>
                <c:pt idx="5">
                  <c:v>0.11184259016837819</c:v>
                </c:pt>
                <c:pt idx="6">
                  <c:v>0.11618586944300638</c:v>
                </c:pt>
                <c:pt idx="7">
                  <c:v>0.1410572988551419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6A-A54B-9AB6-186738171679}"/>
            </c:ext>
          </c:extLst>
        </c:ser>
        <c:ser>
          <c:idx val="9"/>
          <c:order val="6"/>
          <c:tx>
            <c:strRef>
              <c:f>CO2_production!$AM$36</c:f>
              <c:strCache>
                <c:ptCount val="1"/>
                <c:pt idx="0">
                  <c:v>22-3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6350" cap="flat" cmpd="sng" algn="ctr">
                <a:solidFill>
                  <a:schemeClr val="bg2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CO2_production!$AN$36:$AU$36</c:f>
              <c:numCache>
                <c:formatCode>0.0000</c:formatCode>
                <c:ptCount val="8"/>
                <c:pt idx="0">
                  <c:v>0</c:v>
                </c:pt>
                <c:pt idx="1">
                  <c:v>1.1247834680516697E-2</c:v>
                </c:pt>
                <c:pt idx="2">
                  <c:v>1.9951049941236598E-2</c:v>
                </c:pt>
                <c:pt idx="3">
                  <c:v>4.2309522136992753E-2</c:v>
                </c:pt>
                <c:pt idx="4">
                  <c:v>4.855627267616569E-2</c:v>
                </c:pt>
                <c:pt idx="5">
                  <c:v>5.0705070708086442E-2</c:v>
                </c:pt>
                <c:pt idx="6">
                  <c:v>5.3712737213164233E-2</c:v>
                </c:pt>
                <c:pt idx="7">
                  <c:v>7.3447622539702551E-2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6A-A54B-9AB6-186738171679}"/>
            </c:ext>
          </c:extLst>
        </c:ser>
        <c:ser>
          <c:idx val="10"/>
          <c:order val="7"/>
          <c:tx>
            <c:strRef>
              <c:f>CO2_production!$AM$37</c:f>
              <c:strCache>
                <c:ptCount val="1"/>
                <c:pt idx="0">
                  <c:v>22-3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6350" cap="flat" cmpd="sng" algn="ctr">
                <a:solidFill>
                  <a:schemeClr val="bg2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CO2_production!$AN$37:$AU$37</c:f>
              <c:numCache>
                <c:formatCode>0.0000</c:formatCode>
                <c:ptCount val="8"/>
                <c:pt idx="0">
                  <c:v>0</c:v>
                </c:pt>
                <c:pt idx="1">
                  <c:v>9.9350722561695123E-3</c:v>
                </c:pt>
                <c:pt idx="2">
                  <c:v>1.9011773492293525E-2</c:v>
                </c:pt>
                <c:pt idx="3">
                  <c:v>4.1455852064815252E-2</c:v>
                </c:pt>
                <c:pt idx="4">
                  <c:v>4.7462828996917825E-2</c:v>
                </c:pt>
                <c:pt idx="5">
                  <c:v>4.9414236294297982E-2</c:v>
                </c:pt>
                <c:pt idx="6">
                  <c:v>6.808464431734837E-2</c:v>
                </c:pt>
                <c:pt idx="7">
                  <c:v>8.8670276729412412E-2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56A-A54B-9AB6-186738171679}"/>
            </c:ext>
          </c:extLst>
        </c:ser>
        <c:ser>
          <c:idx val="11"/>
          <c:order val="8"/>
          <c:tx>
            <c:strRef>
              <c:f>CO2_production!$AM$38</c:f>
              <c:strCache>
                <c:ptCount val="1"/>
                <c:pt idx="0">
                  <c:v>22-3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6350" cap="flat" cmpd="sng" algn="ctr">
                <a:solidFill>
                  <a:schemeClr val="bg2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CO2_production!$AN$38:$AU$38</c:f>
              <c:numCache>
                <c:formatCode>0.0000</c:formatCode>
                <c:ptCount val="8"/>
                <c:pt idx="0">
                  <c:v>0</c:v>
                </c:pt>
                <c:pt idx="1">
                  <c:v>1.0033818278269688E-2</c:v>
                </c:pt>
                <c:pt idx="2">
                  <c:v>1.7836744717313453E-2</c:v>
                </c:pt>
                <c:pt idx="3">
                  <c:v>5.1941314602212109E-2</c:v>
                </c:pt>
                <c:pt idx="4">
                  <c:v>5.6505573739076886E-2</c:v>
                </c:pt>
                <c:pt idx="5">
                  <c:v>5.9042991777717407E-2</c:v>
                </c:pt>
                <c:pt idx="6">
                  <c:v>4.9200067536226341E-2</c:v>
                </c:pt>
                <c:pt idx="7">
                  <c:v>7.2966014035282661E-2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56A-A54B-9AB6-186738171679}"/>
            </c:ext>
          </c:extLst>
        </c:ser>
        <c:ser>
          <c:idx val="12"/>
          <c:order val="9"/>
          <c:tx>
            <c:strRef>
              <c:f>CO2_production!$AM$51</c:f>
              <c:strCache>
                <c:ptCount val="1"/>
                <c:pt idx="0">
                  <c:v>22-4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chemeClr val="bg2">
                  <a:lumMod val="50000"/>
                </a:schemeClr>
              </a:solidFill>
              <a:ln w="6350" cap="flat" cmpd="sng" algn="ctr">
                <a:solidFill>
                  <a:schemeClr val="bg2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CO2_production!$AN$51:$AU$51</c:f>
              <c:numCache>
                <c:formatCode>0.0000</c:formatCode>
                <c:ptCount val="8"/>
                <c:pt idx="0">
                  <c:v>0</c:v>
                </c:pt>
                <c:pt idx="1">
                  <c:v>1.1065975343776065E-2</c:v>
                </c:pt>
                <c:pt idx="2">
                  <c:v>1.8321446339380792E-2</c:v>
                </c:pt>
                <c:pt idx="3">
                  <c:v>3.9573577022943535E-2</c:v>
                </c:pt>
                <c:pt idx="4">
                  <c:v>4.4065581700259704E-2</c:v>
                </c:pt>
                <c:pt idx="5">
                  <c:v>4.4426322798138726E-2</c:v>
                </c:pt>
                <c:pt idx="6">
                  <c:v>4.6431541438912816E-2</c:v>
                </c:pt>
                <c:pt idx="7">
                  <c:v>6.1070140747110611E-2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56A-A54B-9AB6-186738171679}"/>
            </c:ext>
          </c:extLst>
        </c:ser>
        <c:ser>
          <c:idx val="13"/>
          <c:order val="10"/>
          <c:tx>
            <c:strRef>
              <c:f>CO2_production!$AM$52</c:f>
              <c:strCache>
                <c:ptCount val="1"/>
                <c:pt idx="0">
                  <c:v>22-4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chemeClr val="bg2">
                  <a:lumMod val="50000"/>
                </a:schemeClr>
              </a:solidFill>
              <a:ln w="6350" cap="flat" cmpd="sng" algn="ctr">
                <a:solidFill>
                  <a:schemeClr val="bg2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CO2_production!$AN$52:$AU$52</c:f>
              <c:numCache>
                <c:formatCode>0.0000</c:formatCode>
                <c:ptCount val="8"/>
                <c:pt idx="0">
                  <c:v>0</c:v>
                </c:pt>
                <c:pt idx="1">
                  <c:v>1.478696686815428E-2</c:v>
                </c:pt>
                <c:pt idx="2">
                  <c:v>2.3231201653465823E-2</c:v>
                </c:pt>
                <c:pt idx="3">
                  <c:v>4.0891742747012676E-2</c:v>
                </c:pt>
                <c:pt idx="4">
                  <c:v>4.5995243530665079E-2</c:v>
                </c:pt>
                <c:pt idx="5">
                  <c:v>4.690741006431369E-2</c:v>
                </c:pt>
                <c:pt idx="6">
                  <c:v>5.0039033785873377E-2</c:v>
                </c:pt>
                <c:pt idx="7">
                  <c:v>6.9125970630721872E-2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56A-A54B-9AB6-186738171679}"/>
            </c:ext>
          </c:extLst>
        </c:ser>
        <c:ser>
          <c:idx val="14"/>
          <c:order val="11"/>
          <c:tx>
            <c:strRef>
              <c:f>CO2_production!$AM$53</c:f>
              <c:strCache>
                <c:ptCount val="1"/>
                <c:pt idx="0">
                  <c:v>22-4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chemeClr val="bg2">
                  <a:lumMod val="50000"/>
                </a:schemeClr>
              </a:solidFill>
              <a:ln w="6350" cap="flat" cmpd="sng" algn="ctr">
                <a:solidFill>
                  <a:schemeClr val="bg2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CO2_production!$AN$53:$AU$53</c:f>
              <c:numCache>
                <c:formatCode>0.0000</c:formatCode>
                <c:ptCount val="8"/>
                <c:pt idx="0">
                  <c:v>0</c:v>
                </c:pt>
                <c:pt idx="1">
                  <c:v>9.2265992692902796E-3</c:v>
                </c:pt>
                <c:pt idx="2">
                  <c:v>1.705401780042471E-2</c:v>
                </c:pt>
                <c:pt idx="3">
                  <c:v>3.5985488191304912E-2</c:v>
                </c:pt>
                <c:pt idx="4">
                  <c:v>4.2642316221128691E-2</c:v>
                </c:pt>
                <c:pt idx="5">
                  <c:v>4.2606995050324267E-2</c:v>
                </c:pt>
                <c:pt idx="6">
                  <c:v>4.62031280007957E-2</c:v>
                </c:pt>
                <c:pt idx="7">
                  <c:v>6.1366025202134133E-2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56A-A54B-9AB6-186738171679}"/>
            </c:ext>
          </c:extLst>
        </c:ser>
        <c:ser>
          <c:idx val="0"/>
          <c:order val="12"/>
          <c:tx>
            <c:strRef>
              <c:f>CO2_production!$AM$66</c:f>
              <c:strCache>
                <c:ptCount val="1"/>
                <c:pt idx="0">
                  <c:v>22-5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25000"/>
                </a:schemeClr>
              </a:solidFill>
              <a:prstDash val="solid"/>
              <a:round/>
            </a:ln>
            <a:effectLst/>
          </c:spPr>
          <c:marker>
            <c:symbol val="dash"/>
            <c:size val="8"/>
            <c:spPr>
              <a:solidFill>
                <a:schemeClr val="accent3">
                  <a:shade val="37000"/>
                </a:schemeClr>
              </a:solidFill>
              <a:ln w="6350" cap="flat" cmpd="sng" algn="ctr">
                <a:solidFill>
                  <a:schemeClr val="bg2">
                    <a:lumMod val="2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CO2_production!$AN$66:$AU$66</c:f>
              <c:numCache>
                <c:formatCode>0.0000</c:formatCode>
                <c:ptCount val="8"/>
                <c:pt idx="0">
                  <c:v>0</c:v>
                </c:pt>
                <c:pt idx="1">
                  <c:v>1.0695875513888394E-2</c:v>
                </c:pt>
                <c:pt idx="2">
                  <c:v>1.9187422576428664E-2</c:v>
                </c:pt>
                <c:pt idx="3">
                  <c:v>3.4605154330565727E-2</c:v>
                </c:pt>
                <c:pt idx="4">
                  <c:v>4.3746921210011155E-2</c:v>
                </c:pt>
                <c:pt idx="5">
                  <c:v>4.3139577808730949E-2</c:v>
                </c:pt>
                <c:pt idx="6">
                  <c:v>4.5912308162950749E-2</c:v>
                </c:pt>
                <c:pt idx="7">
                  <c:v>5.9487335890627172E-2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56A-A54B-9AB6-186738171679}"/>
            </c:ext>
          </c:extLst>
        </c:ser>
        <c:ser>
          <c:idx val="1"/>
          <c:order val="13"/>
          <c:tx>
            <c:strRef>
              <c:f>CO2_production!$AM$67</c:f>
              <c:strCache>
                <c:ptCount val="1"/>
                <c:pt idx="0">
                  <c:v>22-5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25000"/>
                </a:schemeClr>
              </a:solidFill>
              <a:prstDash val="solid"/>
              <a:round/>
            </a:ln>
            <a:effectLst/>
          </c:spPr>
          <c:marker>
            <c:symbol val="dash"/>
            <c:size val="8"/>
            <c:spPr>
              <a:solidFill>
                <a:schemeClr val="accent3">
                  <a:shade val="44000"/>
                </a:schemeClr>
              </a:solidFill>
              <a:ln w="6350" cap="flat" cmpd="sng" algn="ctr">
                <a:solidFill>
                  <a:schemeClr val="bg2">
                    <a:lumMod val="2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CO2_production!$AN$67:$AU$67</c:f>
              <c:numCache>
                <c:formatCode>0.0000</c:formatCode>
                <c:ptCount val="8"/>
                <c:pt idx="0">
                  <c:v>0</c:v>
                </c:pt>
                <c:pt idx="1">
                  <c:v>8.8436934603453483E-3</c:v>
                </c:pt>
                <c:pt idx="2">
                  <c:v>1.6468357181613078E-2</c:v>
                </c:pt>
                <c:pt idx="3">
                  <c:v>3.0753594243785369E-2</c:v>
                </c:pt>
                <c:pt idx="4">
                  <c:v>3.6057184313372875E-2</c:v>
                </c:pt>
                <c:pt idx="5">
                  <c:v>3.8356763803327282E-2</c:v>
                </c:pt>
                <c:pt idx="6">
                  <c:v>4.0816446912982154E-2</c:v>
                </c:pt>
                <c:pt idx="7">
                  <c:v>5.58228173472472E-2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56A-A54B-9AB6-186738171679}"/>
            </c:ext>
          </c:extLst>
        </c:ser>
        <c:ser>
          <c:idx val="2"/>
          <c:order val="14"/>
          <c:tx>
            <c:strRef>
              <c:f>CO2_production!$AM$68</c:f>
              <c:strCache>
                <c:ptCount val="1"/>
                <c:pt idx="0">
                  <c:v>22-5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25000"/>
                </a:schemeClr>
              </a:solidFill>
              <a:prstDash val="solid"/>
              <a:round/>
            </a:ln>
            <a:effectLst/>
          </c:spPr>
          <c:marker>
            <c:symbol val="dash"/>
            <c:size val="8"/>
            <c:spPr>
              <a:solidFill>
                <a:schemeClr val="accent3">
                  <a:shade val="52000"/>
                </a:schemeClr>
              </a:solidFill>
              <a:ln w="6350" cap="flat" cmpd="sng" algn="ctr">
                <a:solidFill>
                  <a:schemeClr val="bg2">
                    <a:lumMod val="2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CO2_production!$AN$68:$AU$68</c:f>
              <c:numCache>
                <c:formatCode>0.0000</c:formatCode>
                <c:ptCount val="8"/>
                <c:pt idx="0">
                  <c:v>0</c:v>
                </c:pt>
                <c:pt idx="1">
                  <c:v>1.0609857326652494E-2</c:v>
                </c:pt>
                <c:pt idx="2">
                  <c:v>1.6579010764673753E-2</c:v>
                </c:pt>
                <c:pt idx="3">
                  <c:v>3.1289896212609976E-2</c:v>
                </c:pt>
                <c:pt idx="4">
                  <c:v>3.80127059879517E-2</c:v>
                </c:pt>
                <c:pt idx="5">
                  <c:v>3.9029912429516457E-2</c:v>
                </c:pt>
                <c:pt idx="6">
                  <c:v>3.8029656072916737E-2</c:v>
                </c:pt>
                <c:pt idx="7">
                  <c:v>3.8029656072916737E-2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56A-A54B-9AB6-186738171679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56A-A54B-9AB6-186738171679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56A-A54B-9AB6-186738171679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56A-A54B-9AB6-186738171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55080"/>
        <c:axId val="993855408"/>
      </c:scatterChart>
      <c:valAx>
        <c:axId val="993855080"/>
        <c:scaling>
          <c:orientation val="minMax"/>
          <c:max val="5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408"/>
        <c:crosses val="autoZero"/>
        <c:crossBetween val="midCat"/>
      </c:valAx>
      <c:valAx>
        <c:axId val="993855408"/>
        <c:scaling>
          <c:orientation val="minMax"/>
          <c:max val="0.2"/>
          <c:min val="0"/>
        </c:scaling>
        <c:delete val="0"/>
        <c:axPos val="l"/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354525865268021"/>
          <c:y val="3.6078661188498617E-2"/>
          <c:w val="9.6454695760503917E-2"/>
          <c:h val="0.845752710643424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CO2_production!$AM$81</c:f>
              <c:strCache>
                <c:ptCount val="1"/>
                <c:pt idx="0">
                  <c:v>23-1 OD1</c:v>
                </c:pt>
              </c:strCache>
            </c:strRef>
          </c:tx>
          <c:spPr>
            <a:ln w="22225" cap="rnd" cmpd="sng" algn="ctr">
              <a:solidFill>
                <a:schemeClr val="accent3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CO2_production!$AN$81:$AU$81</c:f>
              <c:numCache>
                <c:formatCode>0.0000</c:formatCode>
                <c:ptCount val="8"/>
                <c:pt idx="0">
                  <c:v>0</c:v>
                </c:pt>
                <c:pt idx="1">
                  <c:v>1.3976776411038226E-2</c:v>
                </c:pt>
                <c:pt idx="2">
                  <c:v>1.8461876026373197E-2</c:v>
                </c:pt>
                <c:pt idx="3">
                  <c:v>3.2120197898378305E-2</c:v>
                </c:pt>
                <c:pt idx="4">
                  <c:v>3.3612575577036008E-2</c:v>
                </c:pt>
                <c:pt idx="5">
                  <c:v>3.7629681915415068E-2</c:v>
                </c:pt>
                <c:pt idx="6">
                  <c:v>4.0513404442767909E-2</c:v>
                </c:pt>
                <c:pt idx="7">
                  <c:v>5.6739208756683451E-2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6A-A54B-9AB6-186738171679}"/>
            </c:ext>
          </c:extLst>
        </c:ser>
        <c:ser>
          <c:idx val="4"/>
          <c:order val="1"/>
          <c:tx>
            <c:strRef>
              <c:f>CO2_production!$AM$82</c:f>
              <c:strCache>
                <c:ptCount val="1"/>
                <c:pt idx="0">
                  <c:v>23-1 OD2</c:v>
                </c:pt>
              </c:strCache>
            </c:strRef>
          </c:tx>
          <c:spPr>
            <a:ln w="22225" cap="rnd" cmpd="sng" algn="ctr">
              <a:solidFill>
                <a:schemeClr val="accent3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CO2_production!$AN$82:$AU$82</c:f>
              <c:numCache>
                <c:formatCode>0.0000</c:formatCode>
                <c:ptCount val="8"/>
                <c:pt idx="0">
                  <c:v>0</c:v>
                </c:pt>
                <c:pt idx="1">
                  <c:v>1.1584766990473888E-2</c:v>
                </c:pt>
                <c:pt idx="2">
                  <c:v>1.7751610986571464E-2</c:v>
                </c:pt>
                <c:pt idx="3">
                  <c:v>3.0189128327018144E-2</c:v>
                </c:pt>
                <c:pt idx="4">
                  <c:v>3.2769229484799267E-2</c:v>
                </c:pt>
                <c:pt idx="5">
                  <c:v>3.5150908310000978E-2</c:v>
                </c:pt>
                <c:pt idx="6">
                  <c:v>3.5072856814539158E-2</c:v>
                </c:pt>
                <c:pt idx="7">
                  <c:v>4.7231080114920818E-2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6A-A54B-9AB6-186738171679}"/>
            </c:ext>
          </c:extLst>
        </c:ser>
        <c:ser>
          <c:idx val="5"/>
          <c:order val="2"/>
          <c:tx>
            <c:strRef>
              <c:f>CO2_production!$AM$83</c:f>
              <c:strCache>
                <c:ptCount val="1"/>
                <c:pt idx="0">
                  <c:v>23-1 OD3</c:v>
                </c:pt>
              </c:strCache>
            </c:strRef>
          </c:tx>
          <c:spPr>
            <a:ln w="22225" cap="rnd" cmpd="sng" algn="ctr">
              <a:solidFill>
                <a:schemeClr val="accent3">
                  <a:lumMod val="40000"/>
                  <a:lumOff val="60000"/>
                </a:schemeClr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>
                    <a:lumMod val="40000"/>
                    <a:lumOff val="6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CO2_production!$AN$83:$AU$83</c:f>
              <c:numCache>
                <c:formatCode>0.0000</c:formatCode>
                <c:ptCount val="8"/>
                <c:pt idx="0">
                  <c:v>0</c:v>
                </c:pt>
                <c:pt idx="1">
                  <c:v>1.0017920030020024E-2</c:v>
                </c:pt>
                <c:pt idx="2">
                  <c:v>1.7039100642859864E-2</c:v>
                </c:pt>
                <c:pt idx="3">
                  <c:v>2.9973771920443947E-2</c:v>
                </c:pt>
                <c:pt idx="4">
                  <c:v>3.3026116420862249E-2</c:v>
                </c:pt>
                <c:pt idx="5">
                  <c:v>3.506850433215182E-2</c:v>
                </c:pt>
                <c:pt idx="6">
                  <c:v>3.4270741487915729E-2</c:v>
                </c:pt>
                <c:pt idx="7">
                  <c:v>4.7588645241170811E-2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6A-A54B-9AB6-186738171679}"/>
            </c:ext>
          </c:extLst>
        </c:ser>
        <c:ser>
          <c:idx val="6"/>
          <c:order val="3"/>
          <c:tx>
            <c:strRef>
              <c:f>CO2_production!$AM$96</c:f>
              <c:strCache>
                <c:ptCount val="1"/>
                <c:pt idx="0">
                  <c:v>23-2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bg2">
                    <a:lumMod val="9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CO2_production!$AN$96:$AU$96</c:f>
              <c:numCache>
                <c:formatCode>0.0000</c:formatCode>
                <c:ptCount val="8"/>
                <c:pt idx="0">
                  <c:v>0</c:v>
                </c:pt>
                <c:pt idx="1">
                  <c:v>7.3162189985291406E-3</c:v>
                </c:pt>
                <c:pt idx="2">
                  <c:v>1.5737088587915546E-2</c:v>
                </c:pt>
                <c:pt idx="3">
                  <c:v>4.7195037929237398E-2</c:v>
                </c:pt>
                <c:pt idx="4">
                  <c:v>4.9298689751133176E-2</c:v>
                </c:pt>
                <c:pt idx="5">
                  <c:v>5.0218644194043101E-2</c:v>
                </c:pt>
                <c:pt idx="6">
                  <c:v>5.3323489329516659E-2</c:v>
                </c:pt>
                <c:pt idx="7">
                  <c:v>7.0804922258778283E-2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6A-A54B-9AB6-186738171679}"/>
            </c:ext>
          </c:extLst>
        </c:ser>
        <c:ser>
          <c:idx val="7"/>
          <c:order val="4"/>
          <c:tx>
            <c:strRef>
              <c:f>CO2_production!$AM$97</c:f>
              <c:strCache>
                <c:ptCount val="1"/>
                <c:pt idx="0">
                  <c:v>23-2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bg2">
                    <a:lumMod val="9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CO2_production!$AN$97:$AU$97</c:f>
              <c:numCache>
                <c:formatCode>0.0000</c:formatCode>
                <c:ptCount val="8"/>
                <c:pt idx="0">
                  <c:v>0</c:v>
                </c:pt>
                <c:pt idx="1">
                  <c:v>2.4754098340561963E-2</c:v>
                </c:pt>
                <c:pt idx="2">
                  <c:v>5.3281162775646533E-2</c:v>
                </c:pt>
                <c:pt idx="3">
                  <c:v>0.11959031007135892</c:v>
                </c:pt>
                <c:pt idx="4">
                  <c:v>0.16516035297245754</c:v>
                </c:pt>
                <c:pt idx="5">
                  <c:v>0.18515491546203966</c:v>
                </c:pt>
                <c:pt idx="6">
                  <c:v>0.22227631441262125</c:v>
                </c:pt>
                <c:pt idx="7">
                  <c:v>0.33851106584333646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6A-A54B-9AB6-186738171679}"/>
            </c:ext>
          </c:extLst>
        </c:ser>
        <c:ser>
          <c:idx val="8"/>
          <c:order val="5"/>
          <c:tx>
            <c:strRef>
              <c:f>CO2_production!$AM$98</c:f>
              <c:strCache>
                <c:ptCount val="1"/>
                <c:pt idx="0">
                  <c:v>23-2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90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bg2">
                    <a:lumMod val="9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CO2_production!$AN$98:$AU$98</c:f>
              <c:numCache>
                <c:formatCode>0.0000</c:formatCode>
                <c:ptCount val="8"/>
                <c:pt idx="0">
                  <c:v>0</c:v>
                </c:pt>
                <c:pt idx="1">
                  <c:v>7.2288339656354575E-3</c:v>
                </c:pt>
                <c:pt idx="2">
                  <c:v>1.4082953909011098E-2</c:v>
                </c:pt>
                <c:pt idx="3">
                  <c:v>5.1896429444204424E-2</c:v>
                </c:pt>
                <c:pt idx="4">
                  <c:v>4.7450956667008388E-2</c:v>
                </c:pt>
                <c:pt idx="5">
                  <c:v>4.7615965869023925E-2</c:v>
                </c:pt>
                <c:pt idx="6">
                  <c:v>4.8735953853241372E-2</c:v>
                </c:pt>
                <c:pt idx="7">
                  <c:v>6.5919972831621362E-2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6A-A54B-9AB6-186738171679}"/>
            </c:ext>
          </c:extLst>
        </c:ser>
        <c:ser>
          <c:idx val="9"/>
          <c:order val="6"/>
          <c:tx>
            <c:strRef>
              <c:f>CO2_production!$AM$111</c:f>
              <c:strCache>
                <c:ptCount val="1"/>
                <c:pt idx="0">
                  <c:v>23-3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6350" cap="flat" cmpd="sng" algn="ctr">
                <a:solidFill>
                  <a:schemeClr val="bg2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CO2_production!$AN$111:$AU$111</c:f>
              <c:numCache>
                <c:formatCode>0.0000</c:formatCode>
                <c:ptCount val="8"/>
                <c:pt idx="0">
                  <c:v>0</c:v>
                </c:pt>
                <c:pt idx="1">
                  <c:v>6.8791346846268295E-3</c:v>
                </c:pt>
                <c:pt idx="2">
                  <c:v>1.4361233277791721E-2</c:v>
                </c:pt>
                <c:pt idx="3">
                  <c:v>5.767020367612477E-2</c:v>
                </c:pt>
                <c:pt idx="4">
                  <c:v>6.0117993580047886E-2</c:v>
                </c:pt>
                <c:pt idx="5">
                  <c:v>5.9447428303721933E-2</c:v>
                </c:pt>
                <c:pt idx="6">
                  <c:v>6.2540717231919063E-2</c:v>
                </c:pt>
                <c:pt idx="7">
                  <c:v>0.12295918849570653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56A-A54B-9AB6-186738171679}"/>
            </c:ext>
          </c:extLst>
        </c:ser>
        <c:ser>
          <c:idx val="10"/>
          <c:order val="7"/>
          <c:tx>
            <c:strRef>
              <c:f>CO2_production!$AM$112</c:f>
              <c:strCache>
                <c:ptCount val="1"/>
                <c:pt idx="0">
                  <c:v>23-3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6350" cap="flat" cmpd="sng" algn="ctr">
                <a:solidFill>
                  <a:schemeClr val="bg2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CO2_production!$AN$112:$AU$112</c:f>
              <c:numCache>
                <c:formatCode>0.0000</c:formatCode>
                <c:ptCount val="8"/>
                <c:pt idx="0">
                  <c:v>0</c:v>
                </c:pt>
                <c:pt idx="1">
                  <c:v>5.1741039100379367E-3</c:v>
                </c:pt>
                <c:pt idx="2">
                  <c:v>1.2684263862784637E-2</c:v>
                </c:pt>
                <c:pt idx="3">
                  <c:v>3.8976459661188866E-2</c:v>
                </c:pt>
                <c:pt idx="4">
                  <c:v>3.9545371780910124E-2</c:v>
                </c:pt>
                <c:pt idx="5">
                  <c:v>4.0319718413517974E-2</c:v>
                </c:pt>
                <c:pt idx="6">
                  <c:v>4.1504606100894091E-2</c:v>
                </c:pt>
                <c:pt idx="7">
                  <c:v>7.6821957223138476E-2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56A-A54B-9AB6-186738171679}"/>
            </c:ext>
          </c:extLst>
        </c:ser>
        <c:ser>
          <c:idx val="11"/>
          <c:order val="8"/>
          <c:tx>
            <c:strRef>
              <c:f>CO2_production!$AM$113</c:f>
              <c:strCache>
                <c:ptCount val="1"/>
                <c:pt idx="0">
                  <c:v>23-3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6350" cap="flat" cmpd="sng" algn="ctr">
                <a:solidFill>
                  <a:schemeClr val="bg2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CO2_production!$AN$113:$AU$113</c:f>
              <c:numCache>
                <c:formatCode>0.0000</c:formatCode>
                <c:ptCount val="8"/>
                <c:pt idx="0">
                  <c:v>0</c:v>
                </c:pt>
                <c:pt idx="1">
                  <c:v>5.5983583644196241E-3</c:v>
                </c:pt>
                <c:pt idx="2">
                  <c:v>1.1951367188179782E-2</c:v>
                </c:pt>
                <c:pt idx="3">
                  <c:v>4.4513356646154335E-2</c:v>
                </c:pt>
                <c:pt idx="4">
                  <c:v>5.2241734032979506E-2</c:v>
                </c:pt>
                <c:pt idx="5">
                  <c:v>4.0038129640349265E-2</c:v>
                </c:pt>
                <c:pt idx="6">
                  <c:v>5.5572474795375797E-2</c:v>
                </c:pt>
                <c:pt idx="7">
                  <c:v>0.10697923628436978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56A-A54B-9AB6-186738171679}"/>
            </c:ext>
          </c:extLst>
        </c:ser>
        <c:ser>
          <c:idx val="12"/>
          <c:order val="9"/>
          <c:tx>
            <c:strRef>
              <c:f>CO2_production!$AM$126</c:f>
              <c:strCache>
                <c:ptCount val="1"/>
                <c:pt idx="0">
                  <c:v>23-4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chemeClr val="bg2">
                  <a:lumMod val="50000"/>
                </a:schemeClr>
              </a:solidFill>
              <a:ln w="6350" cap="flat" cmpd="sng" algn="ctr">
                <a:solidFill>
                  <a:schemeClr val="bg2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CO2_production!$AN$126:$AU$126</c:f>
              <c:numCache>
                <c:formatCode>0.0000</c:formatCode>
                <c:ptCount val="8"/>
                <c:pt idx="0">
                  <c:v>0</c:v>
                </c:pt>
                <c:pt idx="1">
                  <c:v>9.2708450035831544E-3</c:v>
                </c:pt>
                <c:pt idx="2">
                  <c:v>1.5005852797932678E-2</c:v>
                </c:pt>
                <c:pt idx="3">
                  <c:v>4.4221470962153578E-2</c:v>
                </c:pt>
                <c:pt idx="4">
                  <c:v>4.8676325877742968E-2</c:v>
                </c:pt>
                <c:pt idx="5">
                  <c:v>4.7978462876824807E-2</c:v>
                </c:pt>
                <c:pt idx="6">
                  <c:v>5.0143386809729337E-2</c:v>
                </c:pt>
                <c:pt idx="7">
                  <c:v>7.8625129522276266E-2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56A-A54B-9AB6-186738171679}"/>
            </c:ext>
          </c:extLst>
        </c:ser>
        <c:ser>
          <c:idx val="13"/>
          <c:order val="10"/>
          <c:tx>
            <c:strRef>
              <c:f>CO2_production!$AM$127</c:f>
              <c:strCache>
                <c:ptCount val="1"/>
                <c:pt idx="0">
                  <c:v>23-4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chemeClr val="bg2">
                  <a:lumMod val="50000"/>
                </a:schemeClr>
              </a:solidFill>
              <a:ln w="6350" cap="flat" cmpd="sng" algn="ctr">
                <a:solidFill>
                  <a:schemeClr val="bg2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CO2_production!$AN$127:$AU$127</c:f>
              <c:numCache>
                <c:formatCode>0.0000</c:formatCode>
                <c:ptCount val="8"/>
                <c:pt idx="0">
                  <c:v>0</c:v>
                </c:pt>
                <c:pt idx="1">
                  <c:v>6.7065346706376427E-3</c:v>
                </c:pt>
                <c:pt idx="2">
                  <c:v>1.2876777346132337E-2</c:v>
                </c:pt>
                <c:pt idx="3">
                  <c:v>5.1679283034763358E-2</c:v>
                </c:pt>
                <c:pt idx="4">
                  <c:v>5.7109872411077497E-2</c:v>
                </c:pt>
                <c:pt idx="5">
                  <c:v>5.617085925316128E-2</c:v>
                </c:pt>
                <c:pt idx="6">
                  <c:v>5.8081832634416651E-2</c:v>
                </c:pt>
                <c:pt idx="7">
                  <c:v>8.0515241384466973E-2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56A-A54B-9AB6-186738171679}"/>
            </c:ext>
          </c:extLst>
        </c:ser>
        <c:ser>
          <c:idx val="14"/>
          <c:order val="11"/>
          <c:tx>
            <c:strRef>
              <c:f>CO2_production!$AM$128</c:f>
              <c:strCache>
                <c:ptCount val="1"/>
                <c:pt idx="0">
                  <c:v>23-4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solidFill>
                <a:schemeClr val="bg2">
                  <a:lumMod val="50000"/>
                </a:schemeClr>
              </a:solidFill>
              <a:ln w="6350" cap="flat" cmpd="sng" algn="ctr">
                <a:solidFill>
                  <a:schemeClr val="bg2">
                    <a:lumMod val="50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CO2_production!$AN$128:$AU$128</c:f>
              <c:numCache>
                <c:formatCode>0.0000</c:formatCode>
                <c:ptCount val="8"/>
                <c:pt idx="0">
                  <c:v>0</c:v>
                </c:pt>
                <c:pt idx="1">
                  <c:v>8.6742775840735059E-3</c:v>
                </c:pt>
                <c:pt idx="2">
                  <c:v>1.5622391177830632E-2</c:v>
                </c:pt>
                <c:pt idx="3">
                  <c:v>5.5433528714343712E-2</c:v>
                </c:pt>
                <c:pt idx="4">
                  <c:v>6.0115997237928973E-2</c:v>
                </c:pt>
                <c:pt idx="5">
                  <c:v>5.9040624782954673E-2</c:v>
                </c:pt>
                <c:pt idx="6">
                  <c:v>6.1066522239359773E-2</c:v>
                </c:pt>
                <c:pt idx="7">
                  <c:v>8.2563493628969406E-2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56A-A54B-9AB6-186738171679}"/>
            </c:ext>
          </c:extLst>
        </c:ser>
        <c:ser>
          <c:idx val="0"/>
          <c:order val="12"/>
          <c:tx>
            <c:strRef>
              <c:f>CO2_production!$AM$141</c:f>
              <c:strCache>
                <c:ptCount val="1"/>
                <c:pt idx="0">
                  <c:v>23-5 OD1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25000"/>
                </a:schemeClr>
              </a:solidFill>
              <a:prstDash val="solid"/>
              <a:round/>
            </a:ln>
            <a:effectLst/>
          </c:spPr>
          <c:marker>
            <c:symbol val="dash"/>
            <c:size val="8"/>
            <c:spPr>
              <a:solidFill>
                <a:schemeClr val="accent3">
                  <a:shade val="37000"/>
                </a:schemeClr>
              </a:solidFill>
              <a:ln w="6350" cap="flat" cmpd="sng" algn="ctr">
                <a:solidFill>
                  <a:schemeClr val="bg2">
                    <a:lumMod val="2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CO2_production!$AN$141:$AU$141</c:f>
              <c:numCache>
                <c:formatCode>0.0000</c:formatCode>
                <c:ptCount val="8"/>
                <c:pt idx="0">
                  <c:v>0</c:v>
                </c:pt>
                <c:pt idx="1">
                  <c:v>5.8637689894781714E-3</c:v>
                </c:pt>
                <c:pt idx="2">
                  <c:v>1.5318857068158817E-2</c:v>
                </c:pt>
                <c:pt idx="3">
                  <c:v>7.5018870092891751E-2</c:v>
                </c:pt>
                <c:pt idx="4">
                  <c:v>7.9539713712206708E-2</c:v>
                </c:pt>
                <c:pt idx="5">
                  <c:v>7.7647145468636172E-2</c:v>
                </c:pt>
                <c:pt idx="6">
                  <c:v>8.1414077779323746E-2</c:v>
                </c:pt>
                <c:pt idx="7">
                  <c:v>0.11117725026849813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56A-A54B-9AB6-186738171679}"/>
            </c:ext>
          </c:extLst>
        </c:ser>
        <c:ser>
          <c:idx val="1"/>
          <c:order val="13"/>
          <c:tx>
            <c:strRef>
              <c:f>CO2_production!$AM$142</c:f>
              <c:strCache>
                <c:ptCount val="1"/>
                <c:pt idx="0">
                  <c:v>23-5 OD2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25000"/>
                </a:schemeClr>
              </a:solidFill>
              <a:prstDash val="solid"/>
              <a:round/>
            </a:ln>
            <a:effectLst/>
          </c:spPr>
          <c:marker>
            <c:symbol val="dash"/>
            <c:size val="8"/>
            <c:spPr>
              <a:solidFill>
                <a:schemeClr val="accent3">
                  <a:shade val="44000"/>
                </a:schemeClr>
              </a:solidFill>
              <a:ln w="6350" cap="flat" cmpd="sng" algn="ctr">
                <a:solidFill>
                  <a:schemeClr val="bg2">
                    <a:lumMod val="2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CO2_production!$AN$142:$AU$142</c:f>
              <c:numCache>
                <c:formatCode>0.0000</c:formatCode>
                <c:ptCount val="8"/>
                <c:pt idx="0">
                  <c:v>0</c:v>
                </c:pt>
                <c:pt idx="1">
                  <c:v>6.5694753799821343E-3</c:v>
                </c:pt>
                <c:pt idx="2">
                  <c:v>1.4646442243475763E-2</c:v>
                </c:pt>
                <c:pt idx="3">
                  <c:v>7.3250365949451779E-2</c:v>
                </c:pt>
                <c:pt idx="4">
                  <c:v>7.8110137021335374E-2</c:v>
                </c:pt>
                <c:pt idx="5">
                  <c:v>7.712240349733912E-2</c:v>
                </c:pt>
                <c:pt idx="6">
                  <c:v>7.9225820116815129E-2</c:v>
                </c:pt>
                <c:pt idx="7">
                  <c:v>0.10797586278411012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56A-A54B-9AB6-186738171679}"/>
            </c:ext>
          </c:extLst>
        </c:ser>
        <c:ser>
          <c:idx val="2"/>
          <c:order val="14"/>
          <c:tx>
            <c:strRef>
              <c:f>CO2_production!$AM$143</c:f>
              <c:strCache>
                <c:ptCount val="1"/>
                <c:pt idx="0">
                  <c:v>23-5 OD3</c:v>
                </c:pt>
              </c:strCache>
            </c:strRef>
          </c:tx>
          <c:spPr>
            <a:ln w="22225" cap="rnd" cmpd="sng" algn="ctr">
              <a:solidFill>
                <a:schemeClr val="bg2">
                  <a:lumMod val="25000"/>
                </a:schemeClr>
              </a:solidFill>
              <a:prstDash val="solid"/>
              <a:round/>
            </a:ln>
            <a:effectLst/>
          </c:spPr>
          <c:marker>
            <c:symbol val="dash"/>
            <c:size val="8"/>
            <c:spPr>
              <a:solidFill>
                <a:schemeClr val="accent3">
                  <a:shade val="52000"/>
                </a:schemeClr>
              </a:solidFill>
              <a:ln w="6350" cap="flat" cmpd="sng" algn="ctr">
                <a:solidFill>
                  <a:schemeClr val="bg2">
                    <a:lumMod val="25000"/>
                  </a:schemeClr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CO2_production!$AN$143:$AU$143</c:f>
              <c:numCache>
                <c:formatCode>0.0000</c:formatCode>
                <c:ptCount val="8"/>
                <c:pt idx="0">
                  <c:v>0</c:v>
                </c:pt>
                <c:pt idx="1">
                  <c:v>6.6778739055413372E-3</c:v>
                </c:pt>
                <c:pt idx="2">
                  <c:v>1.4719394307307676E-2</c:v>
                </c:pt>
                <c:pt idx="3">
                  <c:v>7.425703135230742E-2</c:v>
                </c:pt>
                <c:pt idx="4">
                  <c:v>7.9059886638081486E-2</c:v>
                </c:pt>
                <c:pt idx="5">
                  <c:v>7.7515627049909816E-2</c:v>
                </c:pt>
                <c:pt idx="6">
                  <c:v>7.9300855469159048E-2</c:v>
                </c:pt>
                <c:pt idx="7">
                  <c:v>0.11052947937280487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56A-A54B-9AB6-186738171679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56A-A54B-9AB6-186738171679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56A-A54B-9AB6-186738171679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56A-A54B-9AB6-186738171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55080"/>
        <c:axId val="993855408"/>
      </c:scatterChart>
      <c:valAx>
        <c:axId val="993855080"/>
        <c:scaling>
          <c:orientation val="minMax"/>
          <c:max val="5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408"/>
        <c:crosses val="autoZero"/>
        <c:crossBetween val="midCat"/>
      </c:valAx>
      <c:valAx>
        <c:axId val="993855408"/>
        <c:scaling>
          <c:orientation val="minMax"/>
          <c:max val="0.2"/>
          <c:min val="0"/>
        </c:scaling>
        <c:delete val="0"/>
        <c:axPos val="l"/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354525865268021"/>
          <c:y val="3.6078661188498617E-2"/>
          <c:w val="9.6454695760503917E-2"/>
          <c:h val="0.866303959368968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23-1 (12.5-14.5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'CO2'!$M$80:$T$80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'CO2'!$M$78:$T$78</c:f>
              <c:numCache>
                <c:formatCode>General</c:formatCode>
                <c:ptCount val="8"/>
                <c:pt idx="0">
                  <c:v>1.8662290280179416E-2</c:v>
                </c:pt>
                <c:pt idx="1">
                  <c:v>2.1314910510650095E-2</c:v>
                </c:pt>
                <c:pt idx="2">
                  <c:v>2.0662262382771406E-2</c:v>
                </c:pt>
                <c:pt idx="3">
                  <c:v>1.0010214898713113E-2</c:v>
                </c:pt>
                <c:pt idx="4">
                  <c:v>5.7882265425826885E-3</c:v>
                </c:pt>
                <c:pt idx="5">
                  <c:v>0</c:v>
                </c:pt>
                <c:pt idx="6">
                  <c:v>0</c:v>
                </c:pt>
                <c:pt idx="7">
                  <c:v>3.7598741642608721E-3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'CO2'!$M$83:$T$83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'CO2'!$M$81:$T$81</c:f>
              <c:numCache>
                <c:formatCode>General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1.1885960644124565E-2</c:v>
                </c:pt>
                <c:pt idx="4">
                  <c:v>1.5385111275631002E-2</c:v>
                </c:pt>
                <c:pt idx="5">
                  <c:v>1.8198835633921117E-2</c:v>
                </c:pt>
                <c:pt idx="6">
                  <c:v>1.8868138363139424E-2</c:v>
                </c:pt>
                <c:pt idx="7">
                  <c:v>9.6128737370382803E-3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'CO2'!$M$86:$T$86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'CO2'!$M$84:$T$84</c:f>
              <c:numCache>
                <c:formatCode>General</c:formatCode>
                <c:ptCount val="8"/>
                <c:pt idx="0">
                  <c:v>5.8351367083093068E-2</c:v>
                </c:pt>
                <c:pt idx="1">
                  <c:v>5.8458341263765583E-2</c:v>
                </c:pt>
                <c:pt idx="2">
                  <c:v>5.565216609181442E-2</c:v>
                </c:pt>
                <c:pt idx="3">
                  <c:v>0</c:v>
                </c:pt>
                <c:pt idx="4">
                  <c:v>1.9607100024630144E-2</c:v>
                </c:pt>
                <c:pt idx="5">
                  <c:v>1.6580614797510905E-2</c:v>
                </c:pt>
                <c:pt idx="6">
                  <c:v>1.6165573079518672E-2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'CO2'!$M$89:$T$89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'CO2'!$M$87:$T$87</c:f>
              <c:numCache>
                <c:formatCode>General</c:formatCode>
                <c:ptCount val="8"/>
                <c:pt idx="0">
                  <c:v>2.704661998923183E-3</c:v>
                </c:pt>
                <c:pt idx="1">
                  <c:v>3.6942400228618666E-3</c:v>
                </c:pt>
                <c:pt idx="2">
                  <c:v>6.7728179756525947E-3</c:v>
                </c:pt>
                <c:pt idx="3">
                  <c:v>3.6536095595012873E-3</c:v>
                </c:pt>
                <c:pt idx="4">
                  <c:v>4.3676150177412824E-3</c:v>
                </c:pt>
                <c:pt idx="5">
                  <c:v>0</c:v>
                </c:pt>
                <c:pt idx="6">
                  <c:v>0</c:v>
                </c:pt>
                <c:pt idx="7">
                  <c:v>3.9469172338494809E-3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'CO2'!$M$17:$T$17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'CO2'!$M$90:$T$90</c:f>
              <c:numCache>
                <c:formatCode>General</c:formatCode>
                <c:ptCount val="8"/>
                <c:pt idx="0">
                  <c:v>3.8798053829524982E-2</c:v>
                </c:pt>
                <c:pt idx="1">
                  <c:v>3.9706152593610218E-2</c:v>
                </c:pt>
                <c:pt idx="2">
                  <c:v>3.9181363882486608E-2</c:v>
                </c:pt>
                <c:pt idx="3">
                  <c:v>7.3823340968619715E-3</c:v>
                </c:pt>
                <c:pt idx="4">
                  <c:v>8.3297203887600629E-3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06-4282-AF54-B154626B2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CO2_production!$AM$6</c:f>
              <c:strCache>
                <c:ptCount val="1"/>
                <c:pt idx="0">
                  <c:v>22-1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CO2_production!$AN$6:$AU$6</c:f>
              <c:numCache>
                <c:formatCode>0.0000</c:formatCode>
                <c:ptCount val="8"/>
                <c:pt idx="0">
                  <c:v>0</c:v>
                </c:pt>
                <c:pt idx="1">
                  <c:v>3.0029544361199409E-2</c:v>
                </c:pt>
                <c:pt idx="2">
                  <c:v>4.1493928854233725E-2</c:v>
                </c:pt>
                <c:pt idx="3">
                  <c:v>6.3677580225766695E-2</c:v>
                </c:pt>
                <c:pt idx="4">
                  <c:v>7.4331978238067892E-2</c:v>
                </c:pt>
                <c:pt idx="5">
                  <c:v>7.4082380471856793E-2</c:v>
                </c:pt>
                <c:pt idx="6">
                  <c:v>7.7673918678529658E-2</c:v>
                </c:pt>
                <c:pt idx="7">
                  <c:v>9.8372207843145376E-2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08-7B4C-9413-57F8826D9149}"/>
            </c:ext>
          </c:extLst>
        </c:ser>
        <c:ser>
          <c:idx val="4"/>
          <c:order val="1"/>
          <c:tx>
            <c:strRef>
              <c:f>CO2_production!$AM$7</c:f>
              <c:strCache>
                <c:ptCount val="1"/>
                <c:pt idx="0">
                  <c:v>22-1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CO2_production!$AN$7:$AU$7</c:f>
              <c:numCache>
                <c:formatCode>0.0000</c:formatCode>
                <c:ptCount val="8"/>
                <c:pt idx="0">
                  <c:v>0</c:v>
                </c:pt>
                <c:pt idx="1">
                  <c:v>3.1584418795048266E-2</c:v>
                </c:pt>
                <c:pt idx="2">
                  <c:v>4.0435811352534816E-2</c:v>
                </c:pt>
                <c:pt idx="3">
                  <c:v>6.543937139534832E-2</c:v>
                </c:pt>
                <c:pt idx="4">
                  <c:v>7.1465813843828052E-2</c:v>
                </c:pt>
                <c:pt idx="5">
                  <c:v>7.3707379530696226E-2</c:v>
                </c:pt>
                <c:pt idx="6">
                  <c:v>7.749968078328616E-2</c:v>
                </c:pt>
                <c:pt idx="7">
                  <c:v>9.947129633863766E-2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08-7B4C-9413-57F8826D9149}"/>
            </c:ext>
          </c:extLst>
        </c:ser>
        <c:ser>
          <c:idx val="5"/>
          <c:order val="2"/>
          <c:tx>
            <c:strRef>
              <c:f>CO2_production!$AM$8</c:f>
              <c:strCache>
                <c:ptCount val="1"/>
                <c:pt idx="0">
                  <c:v>22-1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CO2_production!$AN$8:$AU$8</c:f>
              <c:numCache>
                <c:formatCode>0.0000</c:formatCode>
                <c:ptCount val="8"/>
                <c:pt idx="0">
                  <c:v>0</c:v>
                </c:pt>
                <c:pt idx="1">
                  <c:v>3.1252840971569169E-2</c:v>
                </c:pt>
                <c:pt idx="2">
                  <c:v>3.8804805122332725E-2</c:v>
                </c:pt>
                <c:pt idx="3">
                  <c:v>5.7320637018317105E-2</c:v>
                </c:pt>
                <c:pt idx="4">
                  <c:v>6.4516068348303174E-2</c:v>
                </c:pt>
                <c:pt idx="5">
                  <c:v>6.4810005735500359E-2</c:v>
                </c:pt>
                <c:pt idx="6">
                  <c:v>6.7664581374013794E-2</c:v>
                </c:pt>
                <c:pt idx="7">
                  <c:v>8.5821802352725171E-2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08-7B4C-9413-57F8826D9149}"/>
            </c:ext>
          </c:extLst>
        </c:ser>
        <c:ser>
          <c:idx val="6"/>
          <c:order val="3"/>
          <c:tx>
            <c:strRef>
              <c:f>CO2_production!$AM$21</c:f>
              <c:strCache>
                <c:ptCount val="1"/>
                <c:pt idx="0">
                  <c:v>22-2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CO2_production!$AN$21:$AU$21</c:f>
              <c:numCache>
                <c:formatCode>0.0000</c:formatCode>
                <c:ptCount val="8"/>
                <c:pt idx="0">
                  <c:v>0</c:v>
                </c:pt>
                <c:pt idx="1">
                  <c:v>5.863874802562017E-2</c:v>
                </c:pt>
                <c:pt idx="2">
                  <c:v>5.863874802562017E-2</c:v>
                </c:pt>
                <c:pt idx="3">
                  <c:v>0.12763260386098332</c:v>
                </c:pt>
                <c:pt idx="4">
                  <c:v>0.12926253160522255</c:v>
                </c:pt>
                <c:pt idx="5">
                  <c:v>0.13293314971513881</c:v>
                </c:pt>
                <c:pt idx="6">
                  <c:v>0.13541310098730591</c:v>
                </c:pt>
                <c:pt idx="7">
                  <c:v>0.17120258262040142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08-7B4C-9413-57F8826D9149}"/>
            </c:ext>
          </c:extLst>
        </c:ser>
        <c:ser>
          <c:idx val="7"/>
          <c:order val="4"/>
          <c:tx>
            <c:strRef>
              <c:f>CO2_production!$AM$22</c:f>
              <c:strCache>
                <c:ptCount val="1"/>
                <c:pt idx="0">
                  <c:v>22-2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CO2_production!$AN$22:$AU$22</c:f>
              <c:numCache>
                <c:formatCode>0.0000</c:formatCode>
                <c:ptCount val="8"/>
                <c:pt idx="0">
                  <c:v>0</c:v>
                </c:pt>
                <c:pt idx="1">
                  <c:v>5.1479700118545121E-2</c:v>
                </c:pt>
                <c:pt idx="2">
                  <c:v>6.8743692107050378E-2</c:v>
                </c:pt>
                <c:pt idx="3">
                  <c:v>0.13313055596303985</c:v>
                </c:pt>
                <c:pt idx="4">
                  <c:v>0.13660548475685674</c:v>
                </c:pt>
                <c:pt idx="5">
                  <c:v>0.14107777494517904</c:v>
                </c:pt>
                <c:pt idx="6">
                  <c:v>0.1442094259980195</c:v>
                </c:pt>
                <c:pt idx="7">
                  <c:v>0.17864922251623383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08-7B4C-9413-57F8826D9149}"/>
            </c:ext>
          </c:extLst>
        </c:ser>
        <c:ser>
          <c:idx val="8"/>
          <c:order val="5"/>
          <c:tx>
            <c:strRef>
              <c:f>CO2_production!$AM$23</c:f>
              <c:strCache>
                <c:ptCount val="1"/>
                <c:pt idx="0">
                  <c:v>22-2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CO2_production!$AN$23:$AU$23</c:f>
              <c:numCache>
                <c:formatCode>0.0000</c:formatCode>
                <c:ptCount val="8"/>
                <c:pt idx="0">
                  <c:v>0</c:v>
                </c:pt>
                <c:pt idx="1">
                  <c:v>5.0051369359215378E-2</c:v>
                </c:pt>
                <c:pt idx="2">
                  <c:v>6.5195002128910759E-2</c:v>
                </c:pt>
                <c:pt idx="3">
                  <c:v>0.10470300321944837</c:v>
                </c:pt>
                <c:pt idx="4">
                  <c:v>0.10965173798904787</c:v>
                </c:pt>
                <c:pt idx="5">
                  <c:v>0.11184259016837819</c:v>
                </c:pt>
                <c:pt idx="6">
                  <c:v>0.11618586944300638</c:v>
                </c:pt>
                <c:pt idx="7">
                  <c:v>0.1410572988551419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08-7B4C-9413-57F8826D9149}"/>
            </c:ext>
          </c:extLst>
        </c:ser>
        <c:ser>
          <c:idx val="9"/>
          <c:order val="6"/>
          <c:tx>
            <c:strRef>
              <c:f>CO2_production!$AM$36</c:f>
              <c:strCache>
                <c:ptCount val="1"/>
                <c:pt idx="0">
                  <c:v>22-3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CO2_production!$AN$36:$AU$36</c:f>
              <c:numCache>
                <c:formatCode>0.0000</c:formatCode>
                <c:ptCount val="8"/>
                <c:pt idx="0">
                  <c:v>0</c:v>
                </c:pt>
                <c:pt idx="1">
                  <c:v>1.1247834680516697E-2</c:v>
                </c:pt>
                <c:pt idx="2">
                  <c:v>1.9951049941236598E-2</c:v>
                </c:pt>
                <c:pt idx="3">
                  <c:v>4.2309522136992753E-2</c:v>
                </c:pt>
                <c:pt idx="4">
                  <c:v>4.855627267616569E-2</c:v>
                </c:pt>
                <c:pt idx="5">
                  <c:v>5.0705070708086442E-2</c:v>
                </c:pt>
                <c:pt idx="6">
                  <c:v>5.3712737213164233E-2</c:v>
                </c:pt>
                <c:pt idx="7">
                  <c:v>7.3447622539702551E-2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08-7B4C-9413-57F8826D9149}"/>
            </c:ext>
          </c:extLst>
        </c:ser>
        <c:ser>
          <c:idx val="10"/>
          <c:order val="7"/>
          <c:tx>
            <c:strRef>
              <c:f>CO2_production!$AM$37</c:f>
              <c:strCache>
                <c:ptCount val="1"/>
                <c:pt idx="0">
                  <c:v>22-3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CO2_production!$AN$37:$AU$37</c:f>
              <c:numCache>
                <c:formatCode>0.0000</c:formatCode>
                <c:ptCount val="8"/>
                <c:pt idx="0">
                  <c:v>0</c:v>
                </c:pt>
                <c:pt idx="1">
                  <c:v>9.9350722561695123E-3</c:v>
                </c:pt>
                <c:pt idx="2">
                  <c:v>1.9011773492293525E-2</c:v>
                </c:pt>
                <c:pt idx="3">
                  <c:v>4.1455852064815252E-2</c:v>
                </c:pt>
                <c:pt idx="4">
                  <c:v>4.7462828996917825E-2</c:v>
                </c:pt>
                <c:pt idx="5">
                  <c:v>4.9414236294297982E-2</c:v>
                </c:pt>
                <c:pt idx="6">
                  <c:v>6.808464431734837E-2</c:v>
                </c:pt>
                <c:pt idx="7">
                  <c:v>8.8670276729412412E-2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08-7B4C-9413-57F8826D9149}"/>
            </c:ext>
          </c:extLst>
        </c:ser>
        <c:ser>
          <c:idx val="11"/>
          <c:order val="8"/>
          <c:tx>
            <c:strRef>
              <c:f>CO2_production!$AM$38</c:f>
              <c:strCache>
                <c:ptCount val="1"/>
                <c:pt idx="0">
                  <c:v>22-3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CO2_production!$AN$38:$AU$38</c:f>
              <c:numCache>
                <c:formatCode>0.0000</c:formatCode>
                <c:ptCount val="8"/>
                <c:pt idx="0">
                  <c:v>0</c:v>
                </c:pt>
                <c:pt idx="1">
                  <c:v>1.0033818278269688E-2</c:v>
                </c:pt>
                <c:pt idx="2">
                  <c:v>1.7836744717313453E-2</c:v>
                </c:pt>
                <c:pt idx="3">
                  <c:v>5.1941314602212109E-2</c:v>
                </c:pt>
                <c:pt idx="4">
                  <c:v>5.6505573739076886E-2</c:v>
                </c:pt>
                <c:pt idx="5">
                  <c:v>5.9042991777717407E-2</c:v>
                </c:pt>
                <c:pt idx="6">
                  <c:v>4.9200067536226341E-2</c:v>
                </c:pt>
                <c:pt idx="7">
                  <c:v>7.2966014035282661E-2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E08-7B4C-9413-57F8826D9149}"/>
            </c:ext>
          </c:extLst>
        </c:ser>
        <c:ser>
          <c:idx val="12"/>
          <c:order val="9"/>
          <c:tx>
            <c:strRef>
              <c:f>CO2_production!$AM$51</c:f>
              <c:strCache>
                <c:ptCount val="1"/>
                <c:pt idx="0">
                  <c:v>22-4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CO2_production!$AN$51:$AU$51</c:f>
              <c:numCache>
                <c:formatCode>0.0000</c:formatCode>
                <c:ptCount val="8"/>
                <c:pt idx="0">
                  <c:v>0</c:v>
                </c:pt>
                <c:pt idx="1">
                  <c:v>1.1065975343776065E-2</c:v>
                </c:pt>
                <c:pt idx="2">
                  <c:v>1.8321446339380792E-2</c:v>
                </c:pt>
                <c:pt idx="3">
                  <c:v>3.9573577022943535E-2</c:v>
                </c:pt>
                <c:pt idx="4">
                  <c:v>4.4065581700259704E-2</c:v>
                </c:pt>
                <c:pt idx="5">
                  <c:v>4.4426322798138726E-2</c:v>
                </c:pt>
                <c:pt idx="6">
                  <c:v>4.6431541438912816E-2</c:v>
                </c:pt>
                <c:pt idx="7">
                  <c:v>6.1070140747110611E-2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E08-7B4C-9413-57F8826D9149}"/>
            </c:ext>
          </c:extLst>
        </c:ser>
        <c:ser>
          <c:idx val="13"/>
          <c:order val="10"/>
          <c:tx>
            <c:strRef>
              <c:f>CO2_production!$AM$52</c:f>
              <c:strCache>
                <c:ptCount val="1"/>
                <c:pt idx="0">
                  <c:v>22-4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CO2_production!$AN$52:$AU$52</c:f>
              <c:numCache>
                <c:formatCode>0.0000</c:formatCode>
                <c:ptCount val="8"/>
                <c:pt idx="0">
                  <c:v>0</c:v>
                </c:pt>
                <c:pt idx="1">
                  <c:v>1.478696686815428E-2</c:v>
                </c:pt>
                <c:pt idx="2">
                  <c:v>2.3231201653465823E-2</c:v>
                </c:pt>
                <c:pt idx="3">
                  <c:v>4.0891742747012676E-2</c:v>
                </c:pt>
                <c:pt idx="4">
                  <c:v>4.5995243530665079E-2</c:v>
                </c:pt>
                <c:pt idx="5">
                  <c:v>4.690741006431369E-2</c:v>
                </c:pt>
                <c:pt idx="6">
                  <c:v>5.0039033785873377E-2</c:v>
                </c:pt>
                <c:pt idx="7">
                  <c:v>6.9125970630721872E-2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E08-7B4C-9413-57F8826D9149}"/>
            </c:ext>
          </c:extLst>
        </c:ser>
        <c:ser>
          <c:idx val="14"/>
          <c:order val="11"/>
          <c:tx>
            <c:strRef>
              <c:f>CO2_production!$AM$53</c:f>
              <c:strCache>
                <c:ptCount val="1"/>
                <c:pt idx="0">
                  <c:v>22-4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CO2_production!$AN$53:$AU$53</c:f>
              <c:numCache>
                <c:formatCode>0.0000</c:formatCode>
                <c:ptCount val="8"/>
                <c:pt idx="0">
                  <c:v>0</c:v>
                </c:pt>
                <c:pt idx="1">
                  <c:v>9.2265992692902796E-3</c:v>
                </c:pt>
                <c:pt idx="2">
                  <c:v>1.705401780042471E-2</c:v>
                </c:pt>
                <c:pt idx="3">
                  <c:v>3.5985488191304912E-2</c:v>
                </c:pt>
                <c:pt idx="4">
                  <c:v>4.2642316221128691E-2</c:v>
                </c:pt>
                <c:pt idx="5">
                  <c:v>4.2606995050324267E-2</c:v>
                </c:pt>
                <c:pt idx="6">
                  <c:v>4.62031280007957E-2</c:v>
                </c:pt>
                <c:pt idx="7">
                  <c:v>6.1366025202134133E-2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E08-7B4C-9413-57F8826D9149}"/>
            </c:ext>
          </c:extLst>
        </c:ser>
        <c:ser>
          <c:idx val="0"/>
          <c:order val="12"/>
          <c:tx>
            <c:strRef>
              <c:f>CO2_production!$AM$66</c:f>
              <c:strCache>
                <c:ptCount val="1"/>
                <c:pt idx="0">
                  <c:v>22-5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CO2_production!$AN$66:$AU$66</c:f>
              <c:numCache>
                <c:formatCode>0.0000</c:formatCode>
                <c:ptCount val="8"/>
                <c:pt idx="0">
                  <c:v>0</c:v>
                </c:pt>
                <c:pt idx="1">
                  <c:v>1.0695875513888394E-2</c:v>
                </c:pt>
                <c:pt idx="2">
                  <c:v>1.9187422576428664E-2</c:v>
                </c:pt>
                <c:pt idx="3">
                  <c:v>3.4605154330565727E-2</c:v>
                </c:pt>
                <c:pt idx="4">
                  <c:v>4.3746921210011155E-2</c:v>
                </c:pt>
                <c:pt idx="5">
                  <c:v>4.3139577808730949E-2</c:v>
                </c:pt>
                <c:pt idx="6">
                  <c:v>4.5912308162950749E-2</c:v>
                </c:pt>
                <c:pt idx="7">
                  <c:v>5.9487335890627172E-2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E08-7B4C-9413-57F8826D9149}"/>
            </c:ext>
          </c:extLst>
        </c:ser>
        <c:ser>
          <c:idx val="1"/>
          <c:order val="13"/>
          <c:tx>
            <c:strRef>
              <c:f>CO2_production!$AM$67</c:f>
              <c:strCache>
                <c:ptCount val="1"/>
                <c:pt idx="0">
                  <c:v>22-5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CO2_production!$AN$67:$AU$67</c:f>
              <c:numCache>
                <c:formatCode>0.0000</c:formatCode>
                <c:ptCount val="8"/>
                <c:pt idx="0">
                  <c:v>0</c:v>
                </c:pt>
                <c:pt idx="1">
                  <c:v>8.8436934603453483E-3</c:v>
                </c:pt>
                <c:pt idx="2">
                  <c:v>1.6468357181613078E-2</c:v>
                </c:pt>
                <c:pt idx="3">
                  <c:v>3.0753594243785369E-2</c:v>
                </c:pt>
                <c:pt idx="4">
                  <c:v>3.6057184313372875E-2</c:v>
                </c:pt>
                <c:pt idx="5">
                  <c:v>3.8356763803327282E-2</c:v>
                </c:pt>
                <c:pt idx="6">
                  <c:v>4.0816446912982154E-2</c:v>
                </c:pt>
                <c:pt idx="7">
                  <c:v>5.58228173472472E-2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E08-7B4C-9413-57F8826D9149}"/>
            </c:ext>
          </c:extLst>
        </c:ser>
        <c:ser>
          <c:idx val="2"/>
          <c:order val="14"/>
          <c:tx>
            <c:strRef>
              <c:f>CO2_production!$AM$68</c:f>
              <c:strCache>
                <c:ptCount val="1"/>
                <c:pt idx="0">
                  <c:v>22-5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CO2_production!$AN$68:$AU$68</c:f>
              <c:numCache>
                <c:formatCode>0.0000</c:formatCode>
                <c:ptCount val="8"/>
                <c:pt idx="0">
                  <c:v>0</c:v>
                </c:pt>
                <c:pt idx="1">
                  <c:v>1.0609857326652494E-2</c:v>
                </c:pt>
                <c:pt idx="2">
                  <c:v>1.6579010764673753E-2</c:v>
                </c:pt>
                <c:pt idx="3">
                  <c:v>3.1289896212609976E-2</c:v>
                </c:pt>
                <c:pt idx="4">
                  <c:v>3.80127059879517E-2</c:v>
                </c:pt>
                <c:pt idx="5">
                  <c:v>3.9029912429516457E-2</c:v>
                </c:pt>
                <c:pt idx="6">
                  <c:v>3.8029656072916737E-2</c:v>
                </c:pt>
                <c:pt idx="7">
                  <c:v>3.8029656072916737E-2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E08-7B4C-9413-57F8826D9149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E08-7B4C-9413-57F8826D9149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E08-7B4C-9413-57F8826D9149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E08-7B4C-9413-57F8826D9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55080"/>
        <c:axId val="993855408"/>
      </c:scatterChart>
      <c:valAx>
        <c:axId val="993855080"/>
        <c:scaling>
          <c:orientation val="minMax"/>
          <c:max val="5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408"/>
        <c:crosses val="autoZero"/>
        <c:crossBetween val="midCat"/>
      </c:valAx>
      <c:valAx>
        <c:axId val="993855408"/>
        <c:scaling>
          <c:orientation val="minMax"/>
          <c:max val="0.2"/>
          <c:min val="0"/>
        </c:scaling>
        <c:delete val="0"/>
        <c:axPos val="l"/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354525865268021"/>
          <c:y val="3.6078661188498617E-2"/>
          <c:w val="9.0501680528756803E-2"/>
          <c:h val="0.85742196062435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CO2_production!$AM$81</c:f>
              <c:strCache>
                <c:ptCount val="1"/>
                <c:pt idx="0">
                  <c:v>23-1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CO2_production!$AN$81:$AU$81</c:f>
              <c:numCache>
                <c:formatCode>0.0000</c:formatCode>
                <c:ptCount val="8"/>
                <c:pt idx="0">
                  <c:v>0</c:v>
                </c:pt>
                <c:pt idx="1">
                  <c:v>1.3976776411038226E-2</c:v>
                </c:pt>
                <c:pt idx="2">
                  <c:v>1.8461876026373197E-2</c:v>
                </c:pt>
                <c:pt idx="3">
                  <c:v>3.2120197898378305E-2</c:v>
                </c:pt>
                <c:pt idx="4">
                  <c:v>3.3612575577036008E-2</c:v>
                </c:pt>
                <c:pt idx="5">
                  <c:v>3.7629681915415068E-2</c:v>
                </c:pt>
                <c:pt idx="6">
                  <c:v>4.0513404442767909E-2</c:v>
                </c:pt>
                <c:pt idx="7">
                  <c:v>5.6739208756683451E-2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08-7B4C-9413-57F8826D9149}"/>
            </c:ext>
          </c:extLst>
        </c:ser>
        <c:ser>
          <c:idx val="4"/>
          <c:order val="1"/>
          <c:tx>
            <c:strRef>
              <c:f>CO2_production!$AM$82</c:f>
              <c:strCache>
                <c:ptCount val="1"/>
                <c:pt idx="0">
                  <c:v>23-1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CO2_production!$AN$82:$AU$82</c:f>
              <c:numCache>
                <c:formatCode>0.0000</c:formatCode>
                <c:ptCount val="8"/>
                <c:pt idx="0">
                  <c:v>0</c:v>
                </c:pt>
                <c:pt idx="1">
                  <c:v>1.1584766990473888E-2</c:v>
                </c:pt>
                <c:pt idx="2">
                  <c:v>1.7751610986571464E-2</c:v>
                </c:pt>
                <c:pt idx="3">
                  <c:v>3.0189128327018144E-2</c:v>
                </c:pt>
                <c:pt idx="4">
                  <c:v>3.2769229484799267E-2</c:v>
                </c:pt>
                <c:pt idx="5">
                  <c:v>3.5150908310000978E-2</c:v>
                </c:pt>
                <c:pt idx="6">
                  <c:v>3.5072856814539158E-2</c:v>
                </c:pt>
                <c:pt idx="7">
                  <c:v>4.7231080114920818E-2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08-7B4C-9413-57F8826D9149}"/>
            </c:ext>
          </c:extLst>
        </c:ser>
        <c:ser>
          <c:idx val="5"/>
          <c:order val="2"/>
          <c:tx>
            <c:strRef>
              <c:f>CO2_production!$AM$83</c:f>
              <c:strCache>
                <c:ptCount val="1"/>
                <c:pt idx="0">
                  <c:v>23-1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CO2_production!$AN$83:$AU$83</c:f>
              <c:numCache>
                <c:formatCode>0.0000</c:formatCode>
                <c:ptCount val="8"/>
                <c:pt idx="0">
                  <c:v>0</c:v>
                </c:pt>
                <c:pt idx="1">
                  <c:v>1.0017920030020024E-2</c:v>
                </c:pt>
                <c:pt idx="2">
                  <c:v>1.7039100642859864E-2</c:v>
                </c:pt>
                <c:pt idx="3">
                  <c:v>2.9973771920443947E-2</c:v>
                </c:pt>
                <c:pt idx="4">
                  <c:v>3.3026116420862249E-2</c:v>
                </c:pt>
                <c:pt idx="5">
                  <c:v>3.506850433215182E-2</c:v>
                </c:pt>
                <c:pt idx="6">
                  <c:v>3.4270741487915729E-2</c:v>
                </c:pt>
                <c:pt idx="7">
                  <c:v>4.7588645241170811E-2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08-7B4C-9413-57F8826D9149}"/>
            </c:ext>
          </c:extLst>
        </c:ser>
        <c:ser>
          <c:idx val="6"/>
          <c:order val="3"/>
          <c:tx>
            <c:strRef>
              <c:f>CO2_production!$AM$96</c:f>
              <c:strCache>
                <c:ptCount val="1"/>
                <c:pt idx="0">
                  <c:v>23-2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CO2_production!$AN$96:$AU$96</c:f>
              <c:numCache>
                <c:formatCode>0.0000</c:formatCode>
                <c:ptCount val="8"/>
                <c:pt idx="0">
                  <c:v>0</c:v>
                </c:pt>
                <c:pt idx="1">
                  <c:v>7.3162189985291406E-3</c:v>
                </c:pt>
                <c:pt idx="2">
                  <c:v>1.5737088587915546E-2</c:v>
                </c:pt>
                <c:pt idx="3">
                  <c:v>4.7195037929237398E-2</c:v>
                </c:pt>
                <c:pt idx="4">
                  <c:v>4.9298689751133176E-2</c:v>
                </c:pt>
                <c:pt idx="5">
                  <c:v>5.0218644194043101E-2</c:v>
                </c:pt>
                <c:pt idx="6">
                  <c:v>5.3323489329516659E-2</c:v>
                </c:pt>
                <c:pt idx="7">
                  <c:v>7.0804922258778283E-2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08-7B4C-9413-57F8826D9149}"/>
            </c:ext>
          </c:extLst>
        </c:ser>
        <c:ser>
          <c:idx val="7"/>
          <c:order val="4"/>
          <c:tx>
            <c:strRef>
              <c:f>CO2_production!$AM$97</c:f>
              <c:strCache>
                <c:ptCount val="1"/>
                <c:pt idx="0">
                  <c:v>23-2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CO2_production!$AN$97:$AU$97</c:f>
              <c:numCache>
                <c:formatCode>0.0000</c:formatCode>
                <c:ptCount val="8"/>
                <c:pt idx="0">
                  <c:v>0</c:v>
                </c:pt>
                <c:pt idx="1">
                  <c:v>2.4754098340561963E-2</c:v>
                </c:pt>
                <c:pt idx="2">
                  <c:v>5.3281162775646533E-2</c:v>
                </c:pt>
                <c:pt idx="3">
                  <c:v>0.11959031007135892</c:v>
                </c:pt>
                <c:pt idx="4">
                  <c:v>0.16516035297245754</c:v>
                </c:pt>
                <c:pt idx="5">
                  <c:v>0.18515491546203966</c:v>
                </c:pt>
                <c:pt idx="6">
                  <c:v>0.22227631441262125</c:v>
                </c:pt>
                <c:pt idx="7">
                  <c:v>0.33851106584333646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08-7B4C-9413-57F8826D9149}"/>
            </c:ext>
          </c:extLst>
        </c:ser>
        <c:ser>
          <c:idx val="8"/>
          <c:order val="5"/>
          <c:tx>
            <c:strRef>
              <c:f>CO2_production!$AM$98</c:f>
              <c:strCache>
                <c:ptCount val="1"/>
                <c:pt idx="0">
                  <c:v>23-2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CO2_production!$AN$98:$AU$98</c:f>
              <c:numCache>
                <c:formatCode>0.0000</c:formatCode>
                <c:ptCount val="8"/>
                <c:pt idx="0">
                  <c:v>0</c:v>
                </c:pt>
                <c:pt idx="1">
                  <c:v>7.2288339656354575E-3</c:v>
                </c:pt>
                <c:pt idx="2">
                  <c:v>1.4082953909011098E-2</c:v>
                </c:pt>
                <c:pt idx="3">
                  <c:v>5.1896429444204424E-2</c:v>
                </c:pt>
                <c:pt idx="4">
                  <c:v>4.7450956667008388E-2</c:v>
                </c:pt>
                <c:pt idx="5">
                  <c:v>4.7615965869023925E-2</c:v>
                </c:pt>
                <c:pt idx="6">
                  <c:v>4.8735953853241372E-2</c:v>
                </c:pt>
                <c:pt idx="7">
                  <c:v>6.5919972831621362E-2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08-7B4C-9413-57F8826D9149}"/>
            </c:ext>
          </c:extLst>
        </c:ser>
        <c:ser>
          <c:idx val="9"/>
          <c:order val="6"/>
          <c:tx>
            <c:strRef>
              <c:f>CO2_production!$AM$111</c:f>
              <c:strCache>
                <c:ptCount val="1"/>
                <c:pt idx="0">
                  <c:v>23-3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CO2_production!$AN$111:$AU$111</c:f>
              <c:numCache>
                <c:formatCode>0.0000</c:formatCode>
                <c:ptCount val="8"/>
                <c:pt idx="0">
                  <c:v>0</c:v>
                </c:pt>
                <c:pt idx="1">
                  <c:v>6.8791346846268295E-3</c:v>
                </c:pt>
                <c:pt idx="2">
                  <c:v>1.4361233277791721E-2</c:v>
                </c:pt>
                <c:pt idx="3">
                  <c:v>5.767020367612477E-2</c:v>
                </c:pt>
                <c:pt idx="4">
                  <c:v>6.0117993580047886E-2</c:v>
                </c:pt>
                <c:pt idx="5">
                  <c:v>5.9447428303721933E-2</c:v>
                </c:pt>
                <c:pt idx="6">
                  <c:v>6.2540717231919063E-2</c:v>
                </c:pt>
                <c:pt idx="7">
                  <c:v>0.12295918849570653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08-7B4C-9413-57F8826D9149}"/>
            </c:ext>
          </c:extLst>
        </c:ser>
        <c:ser>
          <c:idx val="10"/>
          <c:order val="7"/>
          <c:tx>
            <c:strRef>
              <c:f>CO2_production!$AM$112</c:f>
              <c:strCache>
                <c:ptCount val="1"/>
                <c:pt idx="0">
                  <c:v>23-3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CO2_production!$AN$112:$AU$112</c:f>
              <c:numCache>
                <c:formatCode>0.0000</c:formatCode>
                <c:ptCount val="8"/>
                <c:pt idx="0">
                  <c:v>0</c:v>
                </c:pt>
                <c:pt idx="1">
                  <c:v>5.1741039100379367E-3</c:v>
                </c:pt>
                <c:pt idx="2">
                  <c:v>1.2684263862784637E-2</c:v>
                </c:pt>
                <c:pt idx="3">
                  <c:v>3.8976459661188866E-2</c:v>
                </c:pt>
                <c:pt idx="4">
                  <c:v>3.9545371780910124E-2</c:v>
                </c:pt>
                <c:pt idx="5">
                  <c:v>4.0319718413517974E-2</c:v>
                </c:pt>
                <c:pt idx="6">
                  <c:v>4.1504606100894091E-2</c:v>
                </c:pt>
                <c:pt idx="7">
                  <c:v>7.6821957223138476E-2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08-7B4C-9413-57F8826D9149}"/>
            </c:ext>
          </c:extLst>
        </c:ser>
        <c:ser>
          <c:idx val="11"/>
          <c:order val="8"/>
          <c:tx>
            <c:strRef>
              <c:f>CO2_production!$AM$113</c:f>
              <c:strCache>
                <c:ptCount val="1"/>
                <c:pt idx="0">
                  <c:v>23-3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CO2_production!$AN$113:$AU$113</c:f>
              <c:numCache>
                <c:formatCode>0.0000</c:formatCode>
                <c:ptCount val="8"/>
                <c:pt idx="0">
                  <c:v>0</c:v>
                </c:pt>
                <c:pt idx="1">
                  <c:v>5.5983583644196241E-3</c:v>
                </c:pt>
                <c:pt idx="2">
                  <c:v>1.1951367188179782E-2</c:v>
                </c:pt>
                <c:pt idx="3">
                  <c:v>4.4513356646154335E-2</c:v>
                </c:pt>
                <c:pt idx="4">
                  <c:v>5.2241734032979506E-2</c:v>
                </c:pt>
                <c:pt idx="5">
                  <c:v>4.0038129640349265E-2</c:v>
                </c:pt>
                <c:pt idx="6">
                  <c:v>5.5572474795375797E-2</c:v>
                </c:pt>
                <c:pt idx="7">
                  <c:v>0.10697923628436978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E08-7B4C-9413-57F8826D9149}"/>
            </c:ext>
          </c:extLst>
        </c:ser>
        <c:ser>
          <c:idx val="12"/>
          <c:order val="9"/>
          <c:tx>
            <c:strRef>
              <c:f>CO2_production!$AM$126</c:f>
              <c:strCache>
                <c:ptCount val="1"/>
                <c:pt idx="0">
                  <c:v>23-4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CO2_production!$AN$126:$AU$126</c:f>
              <c:numCache>
                <c:formatCode>0.0000</c:formatCode>
                <c:ptCount val="8"/>
                <c:pt idx="0">
                  <c:v>0</c:v>
                </c:pt>
                <c:pt idx="1">
                  <c:v>9.2708450035831544E-3</c:v>
                </c:pt>
                <c:pt idx="2">
                  <c:v>1.5005852797932678E-2</c:v>
                </c:pt>
                <c:pt idx="3">
                  <c:v>4.4221470962153578E-2</c:v>
                </c:pt>
                <c:pt idx="4">
                  <c:v>4.8676325877742968E-2</c:v>
                </c:pt>
                <c:pt idx="5">
                  <c:v>4.7978462876824807E-2</c:v>
                </c:pt>
                <c:pt idx="6">
                  <c:v>5.0143386809729337E-2</c:v>
                </c:pt>
                <c:pt idx="7">
                  <c:v>7.8625129522276266E-2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E08-7B4C-9413-57F8826D9149}"/>
            </c:ext>
          </c:extLst>
        </c:ser>
        <c:ser>
          <c:idx val="13"/>
          <c:order val="10"/>
          <c:tx>
            <c:strRef>
              <c:f>CO2_production!$AM$127</c:f>
              <c:strCache>
                <c:ptCount val="1"/>
                <c:pt idx="0">
                  <c:v>23-4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CO2_production!$AN$127:$AU$127</c:f>
              <c:numCache>
                <c:formatCode>0.0000</c:formatCode>
                <c:ptCount val="8"/>
                <c:pt idx="0">
                  <c:v>0</c:v>
                </c:pt>
                <c:pt idx="1">
                  <c:v>6.7065346706376427E-3</c:v>
                </c:pt>
                <c:pt idx="2">
                  <c:v>1.2876777346132337E-2</c:v>
                </c:pt>
                <c:pt idx="3">
                  <c:v>5.1679283034763358E-2</c:v>
                </c:pt>
                <c:pt idx="4">
                  <c:v>5.7109872411077497E-2</c:v>
                </c:pt>
                <c:pt idx="5">
                  <c:v>5.617085925316128E-2</c:v>
                </c:pt>
                <c:pt idx="6">
                  <c:v>5.8081832634416651E-2</c:v>
                </c:pt>
                <c:pt idx="7">
                  <c:v>8.0515241384466973E-2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E08-7B4C-9413-57F8826D9149}"/>
            </c:ext>
          </c:extLst>
        </c:ser>
        <c:ser>
          <c:idx val="14"/>
          <c:order val="11"/>
          <c:tx>
            <c:strRef>
              <c:f>CO2_production!$AM$128</c:f>
              <c:strCache>
                <c:ptCount val="1"/>
                <c:pt idx="0">
                  <c:v>23-4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CO2_production!$AN$128:$AU$128</c:f>
              <c:numCache>
                <c:formatCode>0.0000</c:formatCode>
                <c:ptCount val="8"/>
                <c:pt idx="0">
                  <c:v>0</c:v>
                </c:pt>
                <c:pt idx="1">
                  <c:v>8.6742775840735059E-3</c:v>
                </c:pt>
                <c:pt idx="2">
                  <c:v>1.5622391177830632E-2</c:v>
                </c:pt>
                <c:pt idx="3">
                  <c:v>5.5433528714343712E-2</c:v>
                </c:pt>
                <c:pt idx="4">
                  <c:v>6.0115997237928973E-2</c:v>
                </c:pt>
                <c:pt idx="5">
                  <c:v>5.9040624782954673E-2</c:v>
                </c:pt>
                <c:pt idx="6">
                  <c:v>6.1066522239359773E-2</c:v>
                </c:pt>
                <c:pt idx="7">
                  <c:v>8.2563493628969406E-2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E08-7B4C-9413-57F8826D9149}"/>
            </c:ext>
          </c:extLst>
        </c:ser>
        <c:ser>
          <c:idx val="0"/>
          <c:order val="12"/>
          <c:tx>
            <c:strRef>
              <c:f>CO2_production!$AM$141</c:f>
              <c:strCache>
                <c:ptCount val="1"/>
                <c:pt idx="0">
                  <c:v>23-5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CO2_production!$AN$141:$AU$141</c:f>
              <c:numCache>
                <c:formatCode>0.0000</c:formatCode>
                <c:ptCount val="8"/>
                <c:pt idx="0">
                  <c:v>0</c:v>
                </c:pt>
                <c:pt idx="1">
                  <c:v>5.8637689894781714E-3</c:v>
                </c:pt>
                <c:pt idx="2">
                  <c:v>1.5318857068158817E-2</c:v>
                </c:pt>
                <c:pt idx="3">
                  <c:v>7.5018870092891751E-2</c:v>
                </c:pt>
                <c:pt idx="4">
                  <c:v>7.9539713712206708E-2</c:v>
                </c:pt>
                <c:pt idx="5">
                  <c:v>7.7647145468636172E-2</c:v>
                </c:pt>
                <c:pt idx="6">
                  <c:v>8.1414077779323746E-2</c:v>
                </c:pt>
                <c:pt idx="7">
                  <c:v>0.11117725026849813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E08-7B4C-9413-57F8826D9149}"/>
            </c:ext>
          </c:extLst>
        </c:ser>
        <c:ser>
          <c:idx val="1"/>
          <c:order val="13"/>
          <c:tx>
            <c:strRef>
              <c:f>CO2_production!$AM$142</c:f>
              <c:strCache>
                <c:ptCount val="1"/>
                <c:pt idx="0">
                  <c:v>23-5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CO2_production!$AN$142:$AU$142</c:f>
              <c:numCache>
                <c:formatCode>0.0000</c:formatCode>
                <c:ptCount val="8"/>
                <c:pt idx="0">
                  <c:v>0</c:v>
                </c:pt>
                <c:pt idx="1">
                  <c:v>6.5694753799821343E-3</c:v>
                </c:pt>
                <c:pt idx="2">
                  <c:v>1.4646442243475763E-2</c:v>
                </c:pt>
                <c:pt idx="3">
                  <c:v>7.3250365949451779E-2</c:v>
                </c:pt>
                <c:pt idx="4">
                  <c:v>7.8110137021335374E-2</c:v>
                </c:pt>
                <c:pt idx="5">
                  <c:v>7.712240349733912E-2</c:v>
                </c:pt>
                <c:pt idx="6">
                  <c:v>7.9225820116815129E-2</c:v>
                </c:pt>
                <c:pt idx="7">
                  <c:v>0.10797586278411012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E08-7B4C-9413-57F8826D9149}"/>
            </c:ext>
          </c:extLst>
        </c:ser>
        <c:ser>
          <c:idx val="2"/>
          <c:order val="14"/>
          <c:tx>
            <c:strRef>
              <c:f>CO2_production!$AM$143</c:f>
              <c:strCache>
                <c:ptCount val="1"/>
                <c:pt idx="0">
                  <c:v>23-5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CO2_production!$AN$143:$AU$143</c:f>
              <c:numCache>
                <c:formatCode>0.0000</c:formatCode>
                <c:ptCount val="8"/>
                <c:pt idx="0">
                  <c:v>0</c:v>
                </c:pt>
                <c:pt idx="1">
                  <c:v>6.6778739055413372E-3</c:v>
                </c:pt>
                <c:pt idx="2">
                  <c:v>1.4719394307307676E-2</c:v>
                </c:pt>
                <c:pt idx="3">
                  <c:v>7.425703135230742E-2</c:v>
                </c:pt>
                <c:pt idx="4">
                  <c:v>7.9059886638081486E-2</c:v>
                </c:pt>
                <c:pt idx="5">
                  <c:v>7.7515627049909816E-2</c:v>
                </c:pt>
                <c:pt idx="6">
                  <c:v>7.9300855469159048E-2</c:v>
                </c:pt>
                <c:pt idx="7">
                  <c:v>0.11052947937280487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E08-7B4C-9413-57F8826D9149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E08-7B4C-9413-57F8826D9149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E08-7B4C-9413-57F8826D9149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E08-7B4C-9413-57F8826D9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55080"/>
        <c:axId val="993855408"/>
      </c:scatterChart>
      <c:valAx>
        <c:axId val="993855080"/>
        <c:scaling>
          <c:orientation val="minMax"/>
          <c:max val="50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408"/>
        <c:crosses val="autoZero"/>
        <c:crossBetween val="midCat"/>
      </c:valAx>
      <c:valAx>
        <c:axId val="993855408"/>
        <c:scaling>
          <c:orientation val="minMax"/>
          <c:max val="0.2"/>
          <c:min val="0"/>
        </c:scaling>
        <c:delete val="0"/>
        <c:axPos val="l"/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354525865268021"/>
          <c:y val="3.6078661188498617E-2"/>
          <c:w val="9.0501680528756803E-2"/>
          <c:h val="0.85742196062435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CO2_production!$AM$6</c:f>
              <c:strCache>
                <c:ptCount val="1"/>
                <c:pt idx="0">
                  <c:v>22-1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CO2_production!$AN$6:$AU$6</c:f>
              <c:numCache>
                <c:formatCode>0.0000</c:formatCode>
                <c:ptCount val="8"/>
                <c:pt idx="0">
                  <c:v>0</c:v>
                </c:pt>
                <c:pt idx="1">
                  <c:v>3.0029544361199409E-2</c:v>
                </c:pt>
                <c:pt idx="2">
                  <c:v>4.1493928854233725E-2</c:v>
                </c:pt>
                <c:pt idx="3">
                  <c:v>6.3677580225766695E-2</c:v>
                </c:pt>
                <c:pt idx="4">
                  <c:v>7.4331978238067892E-2</c:v>
                </c:pt>
                <c:pt idx="5">
                  <c:v>7.4082380471856793E-2</c:v>
                </c:pt>
                <c:pt idx="6">
                  <c:v>7.7673918678529658E-2</c:v>
                </c:pt>
                <c:pt idx="7">
                  <c:v>9.8372207843145376E-2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66-1143-ABC6-F5A07A18E1CD}"/>
            </c:ext>
          </c:extLst>
        </c:ser>
        <c:ser>
          <c:idx val="4"/>
          <c:order val="1"/>
          <c:tx>
            <c:strRef>
              <c:f>CO2_production!$AM$7</c:f>
              <c:strCache>
                <c:ptCount val="1"/>
                <c:pt idx="0">
                  <c:v>22-1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CO2_production!$AN$7:$AU$7</c:f>
              <c:numCache>
                <c:formatCode>0.0000</c:formatCode>
                <c:ptCount val="8"/>
                <c:pt idx="0">
                  <c:v>0</c:v>
                </c:pt>
                <c:pt idx="1">
                  <c:v>3.1584418795048266E-2</c:v>
                </c:pt>
                <c:pt idx="2">
                  <c:v>4.0435811352534816E-2</c:v>
                </c:pt>
                <c:pt idx="3">
                  <c:v>6.543937139534832E-2</c:v>
                </c:pt>
                <c:pt idx="4">
                  <c:v>7.1465813843828052E-2</c:v>
                </c:pt>
                <c:pt idx="5">
                  <c:v>7.3707379530696226E-2</c:v>
                </c:pt>
                <c:pt idx="6">
                  <c:v>7.749968078328616E-2</c:v>
                </c:pt>
                <c:pt idx="7">
                  <c:v>9.947129633863766E-2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66-1143-ABC6-F5A07A18E1CD}"/>
            </c:ext>
          </c:extLst>
        </c:ser>
        <c:ser>
          <c:idx val="5"/>
          <c:order val="2"/>
          <c:tx>
            <c:strRef>
              <c:f>CO2_production!$AM$8</c:f>
              <c:strCache>
                <c:ptCount val="1"/>
                <c:pt idx="0">
                  <c:v>22-1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CO2_production!$AN$8:$AU$8</c:f>
              <c:numCache>
                <c:formatCode>0.0000</c:formatCode>
                <c:ptCount val="8"/>
                <c:pt idx="0">
                  <c:v>0</c:v>
                </c:pt>
                <c:pt idx="1">
                  <c:v>3.1252840971569169E-2</c:v>
                </c:pt>
                <c:pt idx="2">
                  <c:v>3.8804805122332725E-2</c:v>
                </c:pt>
                <c:pt idx="3">
                  <c:v>5.7320637018317105E-2</c:v>
                </c:pt>
                <c:pt idx="4">
                  <c:v>6.4516068348303174E-2</c:v>
                </c:pt>
                <c:pt idx="5">
                  <c:v>6.4810005735500359E-2</c:v>
                </c:pt>
                <c:pt idx="6">
                  <c:v>6.7664581374013794E-2</c:v>
                </c:pt>
                <c:pt idx="7">
                  <c:v>8.5821802352725171E-2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66-1143-ABC6-F5A07A18E1CD}"/>
            </c:ext>
          </c:extLst>
        </c:ser>
        <c:ser>
          <c:idx val="6"/>
          <c:order val="3"/>
          <c:tx>
            <c:strRef>
              <c:f>CO2_production!$AM$21</c:f>
              <c:strCache>
                <c:ptCount val="1"/>
                <c:pt idx="0">
                  <c:v>22-2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CO2_production!$AN$21:$AU$21</c:f>
              <c:numCache>
                <c:formatCode>0.0000</c:formatCode>
                <c:ptCount val="8"/>
                <c:pt idx="0">
                  <c:v>0</c:v>
                </c:pt>
                <c:pt idx="1">
                  <c:v>5.863874802562017E-2</c:v>
                </c:pt>
                <c:pt idx="2">
                  <c:v>5.863874802562017E-2</c:v>
                </c:pt>
                <c:pt idx="3">
                  <c:v>0.12763260386098332</c:v>
                </c:pt>
                <c:pt idx="4">
                  <c:v>0.12926253160522255</c:v>
                </c:pt>
                <c:pt idx="5">
                  <c:v>0.13293314971513881</c:v>
                </c:pt>
                <c:pt idx="6">
                  <c:v>0.13541310098730591</c:v>
                </c:pt>
                <c:pt idx="7">
                  <c:v>0.17120258262040142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66-1143-ABC6-F5A07A18E1CD}"/>
            </c:ext>
          </c:extLst>
        </c:ser>
        <c:ser>
          <c:idx val="7"/>
          <c:order val="4"/>
          <c:tx>
            <c:strRef>
              <c:f>CO2_production!$AM$22</c:f>
              <c:strCache>
                <c:ptCount val="1"/>
                <c:pt idx="0">
                  <c:v>22-2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CO2_production!$AN$22:$AU$22</c:f>
              <c:numCache>
                <c:formatCode>0.0000</c:formatCode>
                <c:ptCount val="8"/>
                <c:pt idx="0">
                  <c:v>0</c:v>
                </c:pt>
                <c:pt idx="1">
                  <c:v>5.1479700118545121E-2</c:v>
                </c:pt>
                <c:pt idx="2">
                  <c:v>6.8743692107050378E-2</c:v>
                </c:pt>
                <c:pt idx="3">
                  <c:v>0.13313055596303985</c:v>
                </c:pt>
                <c:pt idx="4">
                  <c:v>0.13660548475685674</c:v>
                </c:pt>
                <c:pt idx="5">
                  <c:v>0.14107777494517904</c:v>
                </c:pt>
                <c:pt idx="6">
                  <c:v>0.1442094259980195</c:v>
                </c:pt>
                <c:pt idx="7">
                  <c:v>0.17864922251623383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66-1143-ABC6-F5A07A18E1CD}"/>
            </c:ext>
          </c:extLst>
        </c:ser>
        <c:ser>
          <c:idx val="8"/>
          <c:order val="5"/>
          <c:tx>
            <c:strRef>
              <c:f>CO2_production!$AM$23</c:f>
              <c:strCache>
                <c:ptCount val="1"/>
                <c:pt idx="0">
                  <c:v>22-2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CO2_production!$AN$23:$AU$23</c:f>
              <c:numCache>
                <c:formatCode>0.0000</c:formatCode>
                <c:ptCount val="8"/>
                <c:pt idx="0">
                  <c:v>0</c:v>
                </c:pt>
                <c:pt idx="1">
                  <c:v>5.0051369359215378E-2</c:v>
                </c:pt>
                <c:pt idx="2">
                  <c:v>6.5195002128910759E-2</c:v>
                </c:pt>
                <c:pt idx="3">
                  <c:v>0.10470300321944837</c:v>
                </c:pt>
                <c:pt idx="4">
                  <c:v>0.10965173798904787</c:v>
                </c:pt>
                <c:pt idx="5">
                  <c:v>0.11184259016837819</c:v>
                </c:pt>
                <c:pt idx="6">
                  <c:v>0.11618586944300638</c:v>
                </c:pt>
                <c:pt idx="7">
                  <c:v>0.1410572988551419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66-1143-ABC6-F5A07A18E1CD}"/>
            </c:ext>
          </c:extLst>
        </c:ser>
        <c:ser>
          <c:idx val="9"/>
          <c:order val="6"/>
          <c:tx>
            <c:strRef>
              <c:f>CO2_production!$AM$36</c:f>
              <c:strCache>
                <c:ptCount val="1"/>
                <c:pt idx="0">
                  <c:v>22-3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CO2_production!$AN$36:$AU$36</c:f>
              <c:numCache>
                <c:formatCode>0.0000</c:formatCode>
                <c:ptCount val="8"/>
                <c:pt idx="0">
                  <c:v>0</c:v>
                </c:pt>
                <c:pt idx="1">
                  <c:v>1.1247834680516697E-2</c:v>
                </c:pt>
                <c:pt idx="2">
                  <c:v>1.9951049941236598E-2</c:v>
                </c:pt>
                <c:pt idx="3">
                  <c:v>4.2309522136992753E-2</c:v>
                </c:pt>
                <c:pt idx="4">
                  <c:v>4.855627267616569E-2</c:v>
                </c:pt>
                <c:pt idx="5">
                  <c:v>5.0705070708086442E-2</c:v>
                </c:pt>
                <c:pt idx="6">
                  <c:v>5.3712737213164233E-2</c:v>
                </c:pt>
                <c:pt idx="7">
                  <c:v>7.3447622539702551E-2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66-1143-ABC6-F5A07A18E1CD}"/>
            </c:ext>
          </c:extLst>
        </c:ser>
        <c:ser>
          <c:idx val="10"/>
          <c:order val="7"/>
          <c:tx>
            <c:strRef>
              <c:f>CO2_production!$AM$37</c:f>
              <c:strCache>
                <c:ptCount val="1"/>
                <c:pt idx="0">
                  <c:v>22-3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CO2_production!$AN$37:$AU$37</c:f>
              <c:numCache>
                <c:formatCode>0.0000</c:formatCode>
                <c:ptCount val="8"/>
                <c:pt idx="0">
                  <c:v>0</c:v>
                </c:pt>
                <c:pt idx="1">
                  <c:v>9.9350722561695123E-3</c:v>
                </c:pt>
                <c:pt idx="2">
                  <c:v>1.9011773492293525E-2</c:v>
                </c:pt>
                <c:pt idx="3">
                  <c:v>4.1455852064815252E-2</c:v>
                </c:pt>
                <c:pt idx="4">
                  <c:v>4.7462828996917825E-2</c:v>
                </c:pt>
                <c:pt idx="5">
                  <c:v>4.9414236294297982E-2</c:v>
                </c:pt>
                <c:pt idx="6">
                  <c:v>6.808464431734837E-2</c:v>
                </c:pt>
                <c:pt idx="7">
                  <c:v>8.8670276729412412E-2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66-1143-ABC6-F5A07A18E1CD}"/>
            </c:ext>
          </c:extLst>
        </c:ser>
        <c:ser>
          <c:idx val="11"/>
          <c:order val="8"/>
          <c:tx>
            <c:strRef>
              <c:f>CO2_production!$AM$38</c:f>
              <c:strCache>
                <c:ptCount val="1"/>
                <c:pt idx="0">
                  <c:v>22-3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CO2_production!$AN$38:$AU$38</c:f>
              <c:numCache>
                <c:formatCode>0.0000</c:formatCode>
                <c:ptCount val="8"/>
                <c:pt idx="0">
                  <c:v>0</c:v>
                </c:pt>
                <c:pt idx="1">
                  <c:v>1.0033818278269688E-2</c:v>
                </c:pt>
                <c:pt idx="2">
                  <c:v>1.7836744717313453E-2</c:v>
                </c:pt>
                <c:pt idx="3">
                  <c:v>5.1941314602212109E-2</c:v>
                </c:pt>
                <c:pt idx="4">
                  <c:v>5.6505573739076886E-2</c:v>
                </c:pt>
                <c:pt idx="5">
                  <c:v>5.9042991777717407E-2</c:v>
                </c:pt>
                <c:pt idx="6">
                  <c:v>4.9200067536226341E-2</c:v>
                </c:pt>
                <c:pt idx="7">
                  <c:v>7.2966014035282661E-2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66-1143-ABC6-F5A07A18E1CD}"/>
            </c:ext>
          </c:extLst>
        </c:ser>
        <c:ser>
          <c:idx val="12"/>
          <c:order val="9"/>
          <c:tx>
            <c:strRef>
              <c:f>CO2_production!$AM$51</c:f>
              <c:strCache>
                <c:ptCount val="1"/>
                <c:pt idx="0">
                  <c:v>22-4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CO2_production!$AN$51:$AU$51</c:f>
              <c:numCache>
                <c:formatCode>0.0000</c:formatCode>
                <c:ptCount val="8"/>
                <c:pt idx="0">
                  <c:v>0</c:v>
                </c:pt>
                <c:pt idx="1">
                  <c:v>1.1065975343776065E-2</c:v>
                </c:pt>
                <c:pt idx="2">
                  <c:v>1.8321446339380792E-2</c:v>
                </c:pt>
                <c:pt idx="3">
                  <c:v>3.9573577022943535E-2</c:v>
                </c:pt>
                <c:pt idx="4">
                  <c:v>4.4065581700259704E-2</c:v>
                </c:pt>
                <c:pt idx="5">
                  <c:v>4.4426322798138726E-2</c:v>
                </c:pt>
                <c:pt idx="6">
                  <c:v>4.6431541438912816E-2</c:v>
                </c:pt>
                <c:pt idx="7">
                  <c:v>6.1070140747110611E-2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66-1143-ABC6-F5A07A18E1CD}"/>
            </c:ext>
          </c:extLst>
        </c:ser>
        <c:ser>
          <c:idx val="13"/>
          <c:order val="10"/>
          <c:tx>
            <c:strRef>
              <c:f>CO2_production!$AM$52</c:f>
              <c:strCache>
                <c:ptCount val="1"/>
                <c:pt idx="0">
                  <c:v>22-4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CO2_production!$AN$52:$AU$52</c:f>
              <c:numCache>
                <c:formatCode>0.0000</c:formatCode>
                <c:ptCount val="8"/>
                <c:pt idx="0">
                  <c:v>0</c:v>
                </c:pt>
                <c:pt idx="1">
                  <c:v>1.478696686815428E-2</c:v>
                </c:pt>
                <c:pt idx="2">
                  <c:v>2.3231201653465823E-2</c:v>
                </c:pt>
                <c:pt idx="3">
                  <c:v>4.0891742747012676E-2</c:v>
                </c:pt>
                <c:pt idx="4">
                  <c:v>4.5995243530665079E-2</c:v>
                </c:pt>
                <c:pt idx="5">
                  <c:v>4.690741006431369E-2</c:v>
                </c:pt>
                <c:pt idx="6">
                  <c:v>5.0039033785873377E-2</c:v>
                </c:pt>
                <c:pt idx="7">
                  <c:v>6.9125970630721872E-2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66-1143-ABC6-F5A07A18E1CD}"/>
            </c:ext>
          </c:extLst>
        </c:ser>
        <c:ser>
          <c:idx val="14"/>
          <c:order val="11"/>
          <c:tx>
            <c:strRef>
              <c:f>CO2_production!$AM$53</c:f>
              <c:strCache>
                <c:ptCount val="1"/>
                <c:pt idx="0">
                  <c:v>22-4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CO2_production!$AN$53:$AU$53</c:f>
              <c:numCache>
                <c:formatCode>0.0000</c:formatCode>
                <c:ptCount val="8"/>
                <c:pt idx="0">
                  <c:v>0</c:v>
                </c:pt>
                <c:pt idx="1">
                  <c:v>9.2265992692902796E-3</c:v>
                </c:pt>
                <c:pt idx="2">
                  <c:v>1.705401780042471E-2</c:v>
                </c:pt>
                <c:pt idx="3">
                  <c:v>3.5985488191304912E-2</c:v>
                </c:pt>
                <c:pt idx="4">
                  <c:v>4.2642316221128691E-2</c:v>
                </c:pt>
                <c:pt idx="5">
                  <c:v>4.2606995050324267E-2</c:v>
                </c:pt>
                <c:pt idx="6">
                  <c:v>4.62031280007957E-2</c:v>
                </c:pt>
                <c:pt idx="7">
                  <c:v>6.1366025202134133E-2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66-1143-ABC6-F5A07A18E1CD}"/>
            </c:ext>
          </c:extLst>
        </c:ser>
        <c:ser>
          <c:idx val="0"/>
          <c:order val="12"/>
          <c:tx>
            <c:strRef>
              <c:f>CO2_production!$AM$66</c:f>
              <c:strCache>
                <c:ptCount val="1"/>
                <c:pt idx="0">
                  <c:v>22-5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CO2_production!$AN$66:$AU$66</c:f>
              <c:numCache>
                <c:formatCode>0.0000</c:formatCode>
                <c:ptCount val="8"/>
                <c:pt idx="0">
                  <c:v>0</c:v>
                </c:pt>
                <c:pt idx="1">
                  <c:v>1.0695875513888394E-2</c:v>
                </c:pt>
                <c:pt idx="2">
                  <c:v>1.9187422576428664E-2</c:v>
                </c:pt>
                <c:pt idx="3">
                  <c:v>3.4605154330565727E-2</c:v>
                </c:pt>
                <c:pt idx="4">
                  <c:v>4.3746921210011155E-2</c:v>
                </c:pt>
                <c:pt idx="5">
                  <c:v>4.3139577808730949E-2</c:v>
                </c:pt>
                <c:pt idx="6">
                  <c:v>4.5912308162950749E-2</c:v>
                </c:pt>
                <c:pt idx="7">
                  <c:v>5.9487335890627172E-2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966-1143-ABC6-F5A07A18E1CD}"/>
            </c:ext>
          </c:extLst>
        </c:ser>
        <c:ser>
          <c:idx val="1"/>
          <c:order val="13"/>
          <c:tx>
            <c:strRef>
              <c:f>CO2_production!$AM$67</c:f>
              <c:strCache>
                <c:ptCount val="1"/>
                <c:pt idx="0">
                  <c:v>22-5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CO2_production!$AN$67:$AU$67</c:f>
              <c:numCache>
                <c:formatCode>0.0000</c:formatCode>
                <c:ptCount val="8"/>
                <c:pt idx="0">
                  <c:v>0</c:v>
                </c:pt>
                <c:pt idx="1">
                  <c:v>8.8436934603453483E-3</c:v>
                </c:pt>
                <c:pt idx="2">
                  <c:v>1.6468357181613078E-2</c:v>
                </c:pt>
                <c:pt idx="3">
                  <c:v>3.0753594243785369E-2</c:v>
                </c:pt>
                <c:pt idx="4">
                  <c:v>3.6057184313372875E-2</c:v>
                </c:pt>
                <c:pt idx="5">
                  <c:v>3.8356763803327282E-2</c:v>
                </c:pt>
                <c:pt idx="6">
                  <c:v>4.0816446912982154E-2</c:v>
                </c:pt>
                <c:pt idx="7">
                  <c:v>5.58228173472472E-2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966-1143-ABC6-F5A07A18E1CD}"/>
            </c:ext>
          </c:extLst>
        </c:ser>
        <c:ser>
          <c:idx val="2"/>
          <c:order val="14"/>
          <c:tx>
            <c:strRef>
              <c:f>CO2_production!$AM$68</c:f>
              <c:strCache>
                <c:ptCount val="1"/>
                <c:pt idx="0">
                  <c:v>22-5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CO2_production!$AN$68:$AU$68</c:f>
              <c:numCache>
                <c:formatCode>0.0000</c:formatCode>
                <c:ptCount val="8"/>
                <c:pt idx="0">
                  <c:v>0</c:v>
                </c:pt>
                <c:pt idx="1">
                  <c:v>1.0609857326652494E-2</c:v>
                </c:pt>
                <c:pt idx="2">
                  <c:v>1.6579010764673753E-2</c:v>
                </c:pt>
                <c:pt idx="3">
                  <c:v>3.1289896212609976E-2</c:v>
                </c:pt>
                <c:pt idx="4">
                  <c:v>3.80127059879517E-2</c:v>
                </c:pt>
                <c:pt idx="5">
                  <c:v>3.9029912429516457E-2</c:v>
                </c:pt>
                <c:pt idx="6">
                  <c:v>3.8029656072916737E-2</c:v>
                </c:pt>
                <c:pt idx="7">
                  <c:v>3.8029656072916737E-2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966-1143-ABC6-F5A07A18E1CD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966-1143-ABC6-F5A07A18E1CD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966-1143-ABC6-F5A07A18E1CD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966-1143-ABC6-F5A07A18E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55080"/>
        <c:axId val="993855408"/>
      </c:scatterChart>
      <c:valAx>
        <c:axId val="993855080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408"/>
        <c:crosses val="autoZero"/>
        <c:crossBetween val="midCat"/>
      </c:valAx>
      <c:valAx>
        <c:axId val="993855408"/>
        <c:scaling>
          <c:orientation val="minMax"/>
          <c:max val="0.1500000000000000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CO</a:t>
                </a:r>
                <a:r>
                  <a:rPr lang="en-US" b="0" baseline="-25000"/>
                  <a:t>2</a:t>
                </a:r>
                <a:r>
                  <a:rPr lang="en-US" b="0"/>
                  <a:t>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04610117967957"/>
          <c:y val="3.6078661188498617E-2"/>
          <c:w val="0.11358596492033679"/>
          <c:h val="0.85742196062435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CO2_production!$AM$81</c:f>
              <c:strCache>
                <c:ptCount val="1"/>
                <c:pt idx="0">
                  <c:v>23-1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CO2_production!$AN$81:$AU$81</c:f>
              <c:numCache>
                <c:formatCode>0.0000</c:formatCode>
                <c:ptCount val="8"/>
                <c:pt idx="0">
                  <c:v>0</c:v>
                </c:pt>
                <c:pt idx="1">
                  <c:v>1.3976776411038226E-2</c:v>
                </c:pt>
                <c:pt idx="2">
                  <c:v>1.8461876026373197E-2</c:v>
                </c:pt>
                <c:pt idx="3">
                  <c:v>3.2120197898378305E-2</c:v>
                </c:pt>
                <c:pt idx="4">
                  <c:v>3.3612575577036008E-2</c:v>
                </c:pt>
                <c:pt idx="5">
                  <c:v>3.7629681915415068E-2</c:v>
                </c:pt>
                <c:pt idx="6">
                  <c:v>4.0513404442767909E-2</c:v>
                </c:pt>
                <c:pt idx="7">
                  <c:v>5.6739208756683451E-2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66-1143-ABC6-F5A07A18E1CD}"/>
            </c:ext>
          </c:extLst>
        </c:ser>
        <c:ser>
          <c:idx val="4"/>
          <c:order val="1"/>
          <c:tx>
            <c:strRef>
              <c:f>CO2_production!$AM$82</c:f>
              <c:strCache>
                <c:ptCount val="1"/>
                <c:pt idx="0">
                  <c:v>23-1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CO2_production!$AN$82:$AU$82</c:f>
              <c:numCache>
                <c:formatCode>0.0000</c:formatCode>
                <c:ptCount val="8"/>
                <c:pt idx="0">
                  <c:v>0</c:v>
                </c:pt>
                <c:pt idx="1">
                  <c:v>1.1584766990473888E-2</c:v>
                </c:pt>
                <c:pt idx="2">
                  <c:v>1.7751610986571464E-2</c:v>
                </c:pt>
                <c:pt idx="3">
                  <c:v>3.0189128327018144E-2</c:v>
                </c:pt>
                <c:pt idx="4">
                  <c:v>3.2769229484799267E-2</c:v>
                </c:pt>
                <c:pt idx="5">
                  <c:v>3.5150908310000978E-2</c:v>
                </c:pt>
                <c:pt idx="6">
                  <c:v>3.5072856814539158E-2</c:v>
                </c:pt>
                <c:pt idx="7">
                  <c:v>4.7231080114920818E-2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66-1143-ABC6-F5A07A18E1CD}"/>
            </c:ext>
          </c:extLst>
        </c:ser>
        <c:ser>
          <c:idx val="5"/>
          <c:order val="2"/>
          <c:tx>
            <c:strRef>
              <c:f>CO2_production!$AM$83</c:f>
              <c:strCache>
                <c:ptCount val="1"/>
                <c:pt idx="0">
                  <c:v>23-1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star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CO2_production!$AN$83:$AU$83</c:f>
              <c:numCache>
                <c:formatCode>0.0000</c:formatCode>
                <c:ptCount val="8"/>
                <c:pt idx="0">
                  <c:v>0</c:v>
                </c:pt>
                <c:pt idx="1">
                  <c:v>1.0017920030020024E-2</c:v>
                </c:pt>
                <c:pt idx="2">
                  <c:v>1.7039100642859864E-2</c:v>
                </c:pt>
                <c:pt idx="3">
                  <c:v>2.9973771920443947E-2</c:v>
                </c:pt>
                <c:pt idx="4">
                  <c:v>3.3026116420862249E-2</c:v>
                </c:pt>
                <c:pt idx="5">
                  <c:v>3.506850433215182E-2</c:v>
                </c:pt>
                <c:pt idx="6">
                  <c:v>3.4270741487915729E-2</c:v>
                </c:pt>
                <c:pt idx="7">
                  <c:v>4.7588645241170811E-2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66-1143-ABC6-F5A07A18E1CD}"/>
            </c:ext>
          </c:extLst>
        </c:ser>
        <c:ser>
          <c:idx val="6"/>
          <c:order val="3"/>
          <c:tx>
            <c:strRef>
              <c:f>CO2_production!$AM$96</c:f>
              <c:strCache>
                <c:ptCount val="1"/>
                <c:pt idx="0">
                  <c:v>23-2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CO2_production!$AY$20:$BF$20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CO2_production!$AN$96:$AU$96</c:f>
              <c:numCache>
                <c:formatCode>0.0000</c:formatCode>
                <c:ptCount val="8"/>
                <c:pt idx="0">
                  <c:v>0</c:v>
                </c:pt>
                <c:pt idx="1">
                  <c:v>7.3162189985291406E-3</c:v>
                </c:pt>
                <c:pt idx="2">
                  <c:v>1.5737088587915546E-2</c:v>
                </c:pt>
                <c:pt idx="3">
                  <c:v>4.7195037929237398E-2</c:v>
                </c:pt>
                <c:pt idx="4">
                  <c:v>4.9298689751133176E-2</c:v>
                </c:pt>
                <c:pt idx="5">
                  <c:v>5.0218644194043101E-2</c:v>
                </c:pt>
                <c:pt idx="6">
                  <c:v>5.3323489329516659E-2</c:v>
                </c:pt>
                <c:pt idx="7">
                  <c:v>7.0804922258778283E-2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66-1143-ABC6-F5A07A18E1CD}"/>
            </c:ext>
          </c:extLst>
        </c:ser>
        <c:ser>
          <c:idx val="7"/>
          <c:order val="4"/>
          <c:tx>
            <c:strRef>
              <c:f>CO2_production!$AM$97</c:f>
              <c:strCache>
                <c:ptCount val="1"/>
                <c:pt idx="0">
                  <c:v>23-2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CO2_production!$AN$97:$AU$97</c:f>
              <c:numCache>
                <c:formatCode>0.0000</c:formatCode>
                <c:ptCount val="8"/>
                <c:pt idx="0">
                  <c:v>0</c:v>
                </c:pt>
                <c:pt idx="1">
                  <c:v>2.4754098340561963E-2</c:v>
                </c:pt>
                <c:pt idx="2">
                  <c:v>5.3281162775646533E-2</c:v>
                </c:pt>
                <c:pt idx="3">
                  <c:v>0.11959031007135892</c:v>
                </c:pt>
                <c:pt idx="4">
                  <c:v>0.16516035297245754</c:v>
                </c:pt>
                <c:pt idx="5">
                  <c:v>0.18515491546203966</c:v>
                </c:pt>
                <c:pt idx="6">
                  <c:v>0.22227631441262125</c:v>
                </c:pt>
                <c:pt idx="7">
                  <c:v>0.33851106584333646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66-1143-ABC6-F5A07A18E1CD}"/>
            </c:ext>
          </c:extLst>
        </c:ser>
        <c:ser>
          <c:idx val="8"/>
          <c:order val="5"/>
          <c:tx>
            <c:strRef>
              <c:f>CO2_production!$AM$98</c:f>
              <c:strCache>
                <c:ptCount val="1"/>
                <c:pt idx="0">
                  <c:v>23-2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DotDot"/>
              <a:round/>
            </a:ln>
            <a:effectLst/>
          </c:spPr>
          <c:marker>
            <c:symbol val="triang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CO2_production!$AN$98:$AU$98</c:f>
              <c:numCache>
                <c:formatCode>0.0000</c:formatCode>
                <c:ptCount val="8"/>
                <c:pt idx="0">
                  <c:v>0</c:v>
                </c:pt>
                <c:pt idx="1">
                  <c:v>7.2288339656354575E-3</c:v>
                </c:pt>
                <c:pt idx="2">
                  <c:v>1.4082953909011098E-2</c:v>
                </c:pt>
                <c:pt idx="3">
                  <c:v>5.1896429444204424E-2</c:v>
                </c:pt>
                <c:pt idx="4">
                  <c:v>4.7450956667008388E-2</c:v>
                </c:pt>
                <c:pt idx="5">
                  <c:v>4.7615965869023925E-2</c:v>
                </c:pt>
                <c:pt idx="6">
                  <c:v>4.8735953853241372E-2</c:v>
                </c:pt>
                <c:pt idx="7">
                  <c:v>6.5919972831621362E-2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66-1143-ABC6-F5A07A18E1CD}"/>
            </c:ext>
          </c:extLst>
        </c:ser>
        <c:ser>
          <c:idx val="9"/>
          <c:order val="6"/>
          <c:tx>
            <c:strRef>
              <c:f>CO2_production!$AM$111</c:f>
              <c:strCache>
                <c:ptCount val="1"/>
                <c:pt idx="0">
                  <c:v>23-3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CO2_production!$AN$111:$AU$111</c:f>
              <c:numCache>
                <c:formatCode>0.0000</c:formatCode>
                <c:ptCount val="8"/>
                <c:pt idx="0">
                  <c:v>0</c:v>
                </c:pt>
                <c:pt idx="1">
                  <c:v>6.8791346846268295E-3</c:v>
                </c:pt>
                <c:pt idx="2">
                  <c:v>1.4361233277791721E-2</c:v>
                </c:pt>
                <c:pt idx="3">
                  <c:v>5.767020367612477E-2</c:v>
                </c:pt>
                <c:pt idx="4">
                  <c:v>6.0117993580047886E-2</c:v>
                </c:pt>
                <c:pt idx="5">
                  <c:v>5.9447428303721933E-2</c:v>
                </c:pt>
                <c:pt idx="6">
                  <c:v>6.2540717231919063E-2</c:v>
                </c:pt>
                <c:pt idx="7">
                  <c:v>0.12295918849570653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66-1143-ABC6-F5A07A18E1CD}"/>
            </c:ext>
          </c:extLst>
        </c:ser>
        <c:ser>
          <c:idx val="10"/>
          <c:order val="7"/>
          <c:tx>
            <c:strRef>
              <c:f>CO2_production!$AM$112</c:f>
              <c:strCache>
                <c:ptCount val="1"/>
                <c:pt idx="0">
                  <c:v>23-3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CO2_production!$AN$112:$AU$112</c:f>
              <c:numCache>
                <c:formatCode>0.0000</c:formatCode>
                <c:ptCount val="8"/>
                <c:pt idx="0">
                  <c:v>0</c:v>
                </c:pt>
                <c:pt idx="1">
                  <c:v>5.1741039100379367E-3</c:v>
                </c:pt>
                <c:pt idx="2">
                  <c:v>1.2684263862784637E-2</c:v>
                </c:pt>
                <c:pt idx="3">
                  <c:v>3.8976459661188866E-2</c:v>
                </c:pt>
                <c:pt idx="4">
                  <c:v>3.9545371780910124E-2</c:v>
                </c:pt>
                <c:pt idx="5">
                  <c:v>4.0319718413517974E-2</c:v>
                </c:pt>
                <c:pt idx="6">
                  <c:v>4.1504606100894091E-2</c:v>
                </c:pt>
                <c:pt idx="7">
                  <c:v>7.6821957223138476E-2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66-1143-ABC6-F5A07A18E1CD}"/>
            </c:ext>
          </c:extLst>
        </c:ser>
        <c:ser>
          <c:idx val="11"/>
          <c:order val="8"/>
          <c:tx>
            <c:strRef>
              <c:f>CO2_production!$AM$113</c:f>
              <c:strCache>
                <c:ptCount val="1"/>
                <c:pt idx="0">
                  <c:v>23-3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CO2_production!$AY$26:$BF$26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CO2_production!$AN$113:$AU$113</c:f>
              <c:numCache>
                <c:formatCode>0.0000</c:formatCode>
                <c:ptCount val="8"/>
                <c:pt idx="0">
                  <c:v>0</c:v>
                </c:pt>
                <c:pt idx="1">
                  <c:v>5.5983583644196241E-3</c:v>
                </c:pt>
                <c:pt idx="2">
                  <c:v>1.1951367188179782E-2</c:v>
                </c:pt>
                <c:pt idx="3">
                  <c:v>4.4513356646154335E-2</c:v>
                </c:pt>
                <c:pt idx="4">
                  <c:v>5.2241734032979506E-2</c:v>
                </c:pt>
                <c:pt idx="5">
                  <c:v>4.0038129640349265E-2</c:v>
                </c:pt>
                <c:pt idx="6">
                  <c:v>5.5572474795375797E-2</c:v>
                </c:pt>
                <c:pt idx="7">
                  <c:v>0.10697923628436978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66-1143-ABC6-F5A07A18E1CD}"/>
            </c:ext>
          </c:extLst>
        </c:ser>
        <c:ser>
          <c:idx val="12"/>
          <c:order val="9"/>
          <c:tx>
            <c:strRef>
              <c:f>CO2_production!$AM$126</c:f>
              <c:strCache>
                <c:ptCount val="1"/>
                <c:pt idx="0">
                  <c:v>23-4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CO2_production!$AN$126:$AU$126</c:f>
              <c:numCache>
                <c:formatCode>0.0000</c:formatCode>
                <c:ptCount val="8"/>
                <c:pt idx="0">
                  <c:v>0</c:v>
                </c:pt>
                <c:pt idx="1">
                  <c:v>9.2708450035831544E-3</c:v>
                </c:pt>
                <c:pt idx="2">
                  <c:v>1.5005852797932678E-2</c:v>
                </c:pt>
                <c:pt idx="3">
                  <c:v>4.4221470962153578E-2</c:v>
                </c:pt>
                <c:pt idx="4">
                  <c:v>4.8676325877742968E-2</c:v>
                </c:pt>
                <c:pt idx="5">
                  <c:v>4.7978462876824807E-2</c:v>
                </c:pt>
                <c:pt idx="6">
                  <c:v>5.0143386809729337E-2</c:v>
                </c:pt>
                <c:pt idx="7">
                  <c:v>7.8625129522276266E-2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66-1143-ABC6-F5A07A18E1CD}"/>
            </c:ext>
          </c:extLst>
        </c:ser>
        <c:ser>
          <c:idx val="13"/>
          <c:order val="10"/>
          <c:tx>
            <c:strRef>
              <c:f>CO2_production!$AM$127</c:f>
              <c:strCache>
                <c:ptCount val="1"/>
                <c:pt idx="0">
                  <c:v>23-4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CO2_production!$AN$127:$AU$127</c:f>
              <c:numCache>
                <c:formatCode>0.0000</c:formatCode>
                <c:ptCount val="8"/>
                <c:pt idx="0">
                  <c:v>0</c:v>
                </c:pt>
                <c:pt idx="1">
                  <c:v>6.7065346706376427E-3</c:v>
                </c:pt>
                <c:pt idx="2">
                  <c:v>1.2876777346132337E-2</c:v>
                </c:pt>
                <c:pt idx="3">
                  <c:v>5.1679283034763358E-2</c:v>
                </c:pt>
                <c:pt idx="4">
                  <c:v>5.7109872411077497E-2</c:v>
                </c:pt>
                <c:pt idx="5">
                  <c:v>5.617085925316128E-2</c:v>
                </c:pt>
                <c:pt idx="6">
                  <c:v>5.8081832634416651E-2</c:v>
                </c:pt>
                <c:pt idx="7">
                  <c:v>8.0515241384466973E-2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66-1143-ABC6-F5A07A18E1CD}"/>
            </c:ext>
          </c:extLst>
        </c:ser>
        <c:ser>
          <c:idx val="14"/>
          <c:order val="11"/>
          <c:tx>
            <c:strRef>
              <c:f>CO2_production!$AM$128</c:f>
              <c:strCache>
                <c:ptCount val="1"/>
                <c:pt idx="0">
                  <c:v>23-4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lgDash"/>
              <a:round/>
            </a:ln>
            <a:effectLst/>
          </c:spPr>
          <c:marker>
            <c:symbol val="diamond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CO2_production!$AN$128:$AU$128</c:f>
              <c:numCache>
                <c:formatCode>0.0000</c:formatCode>
                <c:ptCount val="8"/>
                <c:pt idx="0">
                  <c:v>0</c:v>
                </c:pt>
                <c:pt idx="1">
                  <c:v>8.6742775840735059E-3</c:v>
                </c:pt>
                <c:pt idx="2">
                  <c:v>1.5622391177830632E-2</c:v>
                </c:pt>
                <c:pt idx="3">
                  <c:v>5.5433528714343712E-2</c:v>
                </c:pt>
                <c:pt idx="4">
                  <c:v>6.0115997237928973E-2</c:v>
                </c:pt>
                <c:pt idx="5">
                  <c:v>5.9040624782954673E-2</c:v>
                </c:pt>
                <c:pt idx="6">
                  <c:v>6.1066522239359773E-2</c:v>
                </c:pt>
                <c:pt idx="7">
                  <c:v>8.2563493628969406E-2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66-1143-ABC6-F5A07A18E1CD}"/>
            </c:ext>
          </c:extLst>
        </c:ser>
        <c:ser>
          <c:idx val="0"/>
          <c:order val="12"/>
          <c:tx>
            <c:strRef>
              <c:f>CO2_production!$AM$141</c:f>
              <c:strCache>
                <c:ptCount val="1"/>
                <c:pt idx="0">
                  <c:v>23-5 OD1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CO2_production!$AN$141:$AU$141</c:f>
              <c:numCache>
                <c:formatCode>0.0000</c:formatCode>
                <c:ptCount val="8"/>
                <c:pt idx="0">
                  <c:v>0</c:v>
                </c:pt>
                <c:pt idx="1">
                  <c:v>5.8637689894781714E-3</c:v>
                </c:pt>
                <c:pt idx="2">
                  <c:v>1.5318857068158817E-2</c:v>
                </c:pt>
                <c:pt idx="3">
                  <c:v>7.5018870092891751E-2</c:v>
                </c:pt>
                <c:pt idx="4">
                  <c:v>7.9539713712206708E-2</c:v>
                </c:pt>
                <c:pt idx="5">
                  <c:v>7.7647145468636172E-2</c:v>
                </c:pt>
                <c:pt idx="6">
                  <c:v>8.1414077779323746E-2</c:v>
                </c:pt>
                <c:pt idx="7">
                  <c:v>0.11117725026849813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966-1143-ABC6-F5A07A18E1CD}"/>
            </c:ext>
          </c:extLst>
        </c:ser>
        <c:ser>
          <c:idx val="1"/>
          <c:order val="13"/>
          <c:tx>
            <c:strRef>
              <c:f>CO2_production!$AM$142</c:f>
              <c:strCache>
                <c:ptCount val="1"/>
                <c:pt idx="0">
                  <c:v>23-5 OD2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CO2_production!$AN$142:$AU$142</c:f>
              <c:numCache>
                <c:formatCode>0.0000</c:formatCode>
                <c:ptCount val="8"/>
                <c:pt idx="0">
                  <c:v>0</c:v>
                </c:pt>
                <c:pt idx="1">
                  <c:v>6.5694753799821343E-3</c:v>
                </c:pt>
                <c:pt idx="2">
                  <c:v>1.4646442243475763E-2</c:v>
                </c:pt>
                <c:pt idx="3">
                  <c:v>7.3250365949451779E-2</c:v>
                </c:pt>
                <c:pt idx="4">
                  <c:v>7.8110137021335374E-2</c:v>
                </c:pt>
                <c:pt idx="5">
                  <c:v>7.712240349733912E-2</c:v>
                </c:pt>
                <c:pt idx="6">
                  <c:v>7.9225820116815129E-2</c:v>
                </c:pt>
                <c:pt idx="7">
                  <c:v>0.10797586278411012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966-1143-ABC6-F5A07A18E1CD}"/>
            </c:ext>
          </c:extLst>
        </c:ser>
        <c:ser>
          <c:idx val="2"/>
          <c:order val="14"/>
          <c:tx>
            <c:strRef>
              <c:f>CO2_production!$AM$143</c:f>
              <c:strCache>
                <c:ptCount val="1"/>
                <c:pt idx="0">
                  <c:v>23-5 OD3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plus"/>
            <c:size val="8"/>
            <c:spPr>
              <a:noFill/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CO2_production!$AN$143:$AU$143</c:f>
              <c:numCache>
                <c:formatCode>0.0000</c:formatCode>
                <c:ptCount val="8"/>
                <c:pt idx="0">
                  <c:v>0</c:v>
                </c:pt>
                <c:pt idx="1">
                  <c:v>6.6778739055413372E-3</c:v>
                </c:pt>
                <c:pt idx="2">
                  <c:v>1.4719394307307676E-2</c:v>
                </c:pt>
                <c:pt idx="3">
                  <c:v>7.425703135230742E-2</c:v>
                </c:pt>
                <c:pt idx="4">
                  <c:v>7.9059886638081486E-2</c:v>
                </c:pt>
                <c:pt idx="5">
                  <c:v>7.7515627049909816E-2</c:v>
                </c:pt>
                <c:pt idx="6">
                  <c:v>7.9300855469159048E-2</c:v>
                </c:pt>
                <c:pt idx="7">
                  <c:v>0.11052947937280487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966-1143-ABC6-F5A07A18E1CD}"/>
            </c:ext>
          </c:extLst>
        </c:ser>
        <c:ser>
          <c:idx val="15"/>
          <c:order val="15"/>
          <c:tx>
            <c:strRef>
              <c:f>CO2_production!$AM$156</c:f>
              <c:strCache>
                <c:ptCount val="1"/>
                <c:pt idx="0">
                  <c:v>MQ OD1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CO2_production!$AN$156:$AU$156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1.2496513737305636E-2</c:v>
                </c:pt>
                <c:pt idx="3">
                  <c:v>2.6601832740664202E-2</c:v>
                </c:pt>
                <c:pt idx="4">
                  <c:v>2.7496272009993057E-2</c:v>
                </c:pt>
                <c:pt idx="5">
                  <c:v>2.7496272009993057E-2</c:v>
                </c:pt>
                <c:pt idx="6">
                  <c:v>2.7496272009993057E-2</c:v>
                </c:pt>
                <c:pt idx="7">
                  <c:v>2.7496272009993057E-2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966-1143-ABC6-F5A07A18E1CD}"/>
            </c:ext>
          </c:extLst>
        </c:ser>
        <c:ser>
          <c:idx val="16"/>
          <c:order val="16"/>
          <c:tx>
            <c:strRef>
              <c:f>CO2_production!$AM$157</c:f>
              <c:strCache>
                <c:ptCount val="1"/>
                <c:pt idx="0">
                  <c:v>MQ OD2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CO2_production!$AN$157:$AU$157</c:f>
              <c:numCache>
                <c:formatCode>0.0000</c:formatCode>
                <c:ptCount val="8"/>
                <c:pt idx="0">
                  <c:v>0</c:v>
                </c:pt>
                <c:pt idx="1">
                  <c:v>8.2005951628232442E-3</c:v>
                </c:pt>
                <c:pt idx="2">
                  <c:v>1.3069191560912007E-2</c:v>
                </c:pt>
                <c:pt idx="3">
                  <c:v>2.3826625118894003E-2</c:v>
                </c:pt>
                <c:pt idx="4">
                  <c:v>2.5852883262840718E-2</c:v>
                </c:pt>
                <c:pt idx="5">
                  <c:v>3.8508643255051073E-2</c:v>
                </c:pt>
                <c:pt idx="6">
                  <c:v>3.8508643255051073E-2</c:v>
                </c:pt>
                <c:pt idx="7">
                  <c:v>3.8508643255051073E-2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966-1143-ABC6-F5A07A18E1CD}"/>
            </c:ext>
          </c:extLst>
        </c:ser>
        <c:ser>
          <c:idx val="17"/>
          <c:order val="17"/>
          <c:tx>
            <c:strRef>
              <c:f>CO2_production!$AM$158</c:f>
              <c:strCache>
                <c:ptCount val="1"/>
                <c:pt idx="0">
                  <c:v>MQ OD3</c:v>
                </c:pt>
              </c:strCache>
            </c:strRef>
          </c:tx>
          <c:spPr>
            <a:ln w="22225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marker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CO2_production!$AN$158:$AU$158</c:f>
              <c:numCache>
                <c:formatCode>0.0000</c:formatCode>
                <c:ptCount val="8"/>
                <c:pt idx="0">
                  <c:v>0</c:v>
                </c:pt>
                <c:pt idx="1">
                  <c:v>7.5870731344964779E-3</c:v>
                </c:pt>
                <c:pt idx="2">
                  <c:v>1.1927226823621425E-2</c:v>
                </c:pt>
                <c:pt idx="3">
                  <c:v>2.2098791751497239E-2</c:v>
                </c:pt>
                <c:pt idx="4">
                  <c:v>2.4077267794966224E-2</c:v>
                </c:pt>
                <c:pt idx="5">
                  <c:v>2.4077267794966224E-2</c:v>
                </c:pt>
                <c:pt idx="6">
                  <c:v>2.4077267794966224E-2</c:v>
                </c:pt>
                <c:pt idx="7">
                  <c:v>2.4077267794966224E-2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966-1143-ABC6-F5A07A18E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55080"/>
        <c:axId val="993855408"/>
      </c:scatterChart>
      <c:valAx>
        <c:axId val="993855080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408"/>
        <c:crosses val="autoZero"/>
        <c:crossBetween val="midCat"/>
      </c:valAx>
      <c:valAx>
        <c:axId val="993855408"/>
        <c:scaling>
          <c:orientation val="minMax"/>
          <c:max val="0.1500000000000000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CO</a:t>
                </a:r>
                <a:r>
                  <a:rPr lang="en-US" sz="1400" b="0" i="0" baseline="-25000">
                    <a:effectLst/>
                  </a:rPr>
                  <a:t>2</a:t>
                </a:r>
                <a:r>
                  <a:rPr lang="en-US" sz="1400" b="0" i="0" baseline="0">
                    <a:effectLst/>
                  </a:rPr>
                  <a:t> (mmol)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55080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04610117967957"/>
          <c:y val="3.6078661188498617E-2"/>
          <c:w val="0.11358596492033679"/>
          <c:h val="0.85742196062435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22-1</c:v>
          </c:tx>
          <c:spPr>
            <a:ln w="19050" cap="rnd">
              <a:solidFill>
                <a:srgbClr val="FF555E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555E"/>
              </a:solidFill>
              <a:ln w="9525">
                <a:solidFill>
                  <a:srgbClr val="FF555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plus>
            <c:min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555E"/>
                </a:solidFill>
                <a:round/>
              </a:ln>
              <a:effectLst/>
            </c:spPr>
          </c:errBars>
          <c:xVal>
            <c:numRef>
              <c:f>CO2_production!$AY$8:$BC$8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CO2_production!$AY$6:$BC$6</c:f>
              <c:numCache>
                <c:formatCode>0.0000</c:formatCode>
                <c:ptCount val="5"/>
                <c:pt idx="0">
                  <c:v>0</c:v>
                </c:pt>
                <c:pt idx="1">
                  <c:v>3.0955601375938946E-2</c:v>
                </c:pt>
                <c:pt idx="2">
                  <c:v>4.0244848443033755E-2</c:v>
                </c:pt>
                <c:pt idx="3">
                  <c:v>6.2145862879810713E-2</c:v>
                </c:pt>
                <c:pt idx="4">
                  <c:v>7.0104620143399701E-2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EE-4E66-BF0C-8E1AEF3C0E11}"/>
            </c:ext>
          </c:extLst>
        </c:ser>
        <c:ser>
          <c:idx val="0"/>
          <c:order val="1"/>
          <c:tx>
            <c:v>22-2</c:v>
          </c:tx>
          <c:spPr>
            <a:ln w="19050" cap="rnd">
              <a:solidFill>
                <a:srgbClr val="FF8650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rgbClr val="FF8650"/>
              </a:solidFill>
              <a:ln w="9525">
                <a:solidFill>
                  <a:srgbClr val="FF8650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plus>
            <c:min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8650"/>
                </a:solidFill>
                <a:round/>
              </a:ln>
              <a:effectLst/>
            </c:spPr>
          </c:errBars>
          <c:xVal>
            <c:numRef>
              <c:f>CO2_production!$AY$23:$BC$23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CO2_production!$AY$21:$BC$21</c:f>
              <c:numCache>
                <c:formatCode>0.0000</c:formatCode>
                <c:ptCount val="5"/>
                <c:pt idx="0">
                  <c:v>0</c:v>
                </c:pt>
                <c:pt idx="1">
                  <c:v>5.3389939167793554E-2</c:v>
                </c:pt>
                <c:pt idx="2">
                  <c:v>6.4192480753860429E-2</c:v>
                </c:pt>
                <c:pt idx="3">
                  <c:v>0.12182205434782385</c:v>
                </c:pt>
                <c:pt idx="4">
                  <c:v>0.12517325145037572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E-4E66-BF0C-8E1AEF3C0E11}"/>
            </c:ext>
          </c:extLst>
        </c:ser>
        <c:ser>
          <c:idx val="2"/>
          <c:order val="2"/>
          <c:tx>
            <c:v>22-3</c:v>
          </c:tx>
          <c:spPr>
            <a:ln w="19050" cap="rnd">
              <a:solidFill>
                <a:srgbClr val="FFE98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E981"/>
              </a:solidFill>
              <a:ln w="9525">
                <a:solidFill>
                  <a:srgbClr val="FFE98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plus>
            <c:min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E981"/>
                </a:solidFill>
                <a:round/>
              </a:ln>
              <a:effectLst/>
            </c:spPr>
          </c:errBars>
          <c:xVal>
            <c:numRef>
              <c:f>CO2_production!$AY$38:$BC$38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CO2_production!$AY$36:$BC$36</c:f>
              <c:numCache>
                <c:formatCode>0.0000</c:formatCode>
                <c:ptCount val="5"/>
                <c:pt idx="0">
                  <c:v>0</c:v>
                </c:pt>
                <c:pt idx="1">
                  <c:v>1.0405575071651966E-2</c:v>
                </c:pt>
                <c:pt idx="2">
                  <c:v>1.8933189383614525E-2</c:v>
                </c:pt>
                <c:pt idx="3">
                  <c:v>4.5235562934673373E-2</c:v>
                </c:pt>
                <c:pt idx="4">
                  <c:v>5.0841558470720138E-2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EE-4E66-BF0C-8E1AEF3C0E11}"/>
            </c:ext>
          </c:extLst>
        </c:ser>
        <c:ser>
          <c:idx val="3"/>
          <c:order val="3"/>
          <c:tx>
            <c:v>22-4</c:v>
          </c:tx>
          <c:spPr>
            <a:ln w="19050" cap="rnd">
              <a:solidFill>
                <a:srgbClr val="8BF18B"/>
              </a:solidFill>
              <a:prstDash val="sysDash"/>
              <a:round/>
            </a:ln>
            <a:effectLst/>
          </c:spPr>
          <c:marker>
            <c:symbol val="dash"/>
            <c:size val="5"/>
            <c:spPr>
              <a:solidFill>
                <a:srgbClr val="8BF18B"/>
              </a:solidFill>
              <a:ln w="9525">
                <a:solidFill>
                  <a:srgbClr val="8BF18B"/>
                </a:solidFill>
                <a:prstDash val="solid"/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rgbClr val="8BF18B"/>
                </a:solidFill>
                <a:ln w="9525">
                  <a:solidFill>
                    <a:srgbClr val="8BF18B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DEE-4E66-BF0C-8E1AEF3C0E11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plus>
            <c:min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BF18B"/>
                </a:solidFill>
                <a:round/>
              </a:ln>
              <a:effectLst/>
            </c:spPr>
          </c:errBars>
          <c:xVal>
            <c:numRef>
              <c:f>CO2_production!$AY$53:$BC$53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CO2_production!$AY$51:$BC$51</c:f>
              <c:numCache>
                <c:formatCode>0.0000</c:formatCode>
                <c:ptCount val="5"/>
                <c:pt idx="0">
                  <c:v>0</c:v>
                </c:pt>
                <c:pt idx="1">
                  <c:v>1.1693180493740208E-2</c:v>
                </c:pt>
                <c:pt idx="2">
                  <c:v>1.9535555264423774E-2</c:v>
                </c:pt>
                <c:pt idx="3">
                  <c:v>3.8816935987087041E-2</c:v>
                </c:pt>
                <c:pt idx="4">
                  <c:v>4.4234380484017823E-2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EE-4E66-BF0C-8E1AEF3C0E11}"/>
            </c:ext>
          </c:extLst>
        </c:ser>
        <c:ser>
          <c:idx val="4"/>
          <c:order val="4"/>
          <c:tx>
            <c:v>22-5</c:v>
          </c:tx>
          <c:spPr>
            <a:ln w="19050" cap="rnd">
              <a:solidFill>
                <a:srgbClr val="83B2FF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rgbClr val="83B2FF"/>
              </a:solidFill>
              <a:ln w="12700">
                <a:solidFill>
                  <a:srgbClr val="83B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plus>
            <c:min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3B2FF"/>
                </a:solidFill>
                <a:round/>
              </a:ln>
              <a:effectLst/>
            </c:spPr>
          </c:errBars>
          <c:xVal>
            <c:numRef>
              <c:f>CO2_production!$AY$68:$BC$68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CO2_production!$AY$66:$BC$66</c:f>
              <c:numCache>
                <c:formatCode>0.0000</c:formatCode>
                <c:ptCount val="5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3.2216214928987019E-2</c:v>
                </c:pt>
                <c:pt idx="4">
                  <c:v>3.9272270503778579E-2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EE-4E66-BF0C-8E1AEF3C0E11}"/>
            </c:ext>
          </c:extLst>
        </c:ser>
        <c:ser>
          <c:idx val="5"/>
          <c:order val="5"/>
          <c:tx>
            <c:v>Control</c:v>
          </c:tx>
          <c:spPr>
            <a:ln w="19050" cap="rnd">
              <a:solidFill>
                <a:srgbClr val="9B6EF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9B6EF3"/>
              </a:solidFill>
              <a:ln w="12700">
                <a:solidFill>
                  <a:srgbClr val="9B6EF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9B6EF3"/>
                </a:solidFill>
                <a:round/>
              </a:ln>
              <a:effectLst/>
            </c:spPr>
          </c:errBars>
          <c:xVal>
            <c:numRef>
              <c:f>CO2_production!$AY$158:$BC$158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CO2_production!$AY$156:$BC$156</c:f>
              <c:numCache>
                <c:formatCode>0.0000</c:formatCode>
                <c:ptCount val="5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DEE-4E66-BF0C-8E1AEF3C0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</a:t>
                </a:r>
                <a:r>
                  <a:rPr lang="en-GB" baseline="-25000"/>
                  <a:t>2</a:t>
                </a:r>
                <a:r>
                  <a:rPr lang="en-GB"/>
                  <a:t>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23-1</c:v>
          </c:tx>
          <c:spPr>
            <a:ln w="19050" cap="rnd">
              <a:solidFill>
                <a:srgbClr val="FF555E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555E"/>
              </a:solidFill>
              <a:ln w="9525">
                <a:solidFill>
                  <a:srgbClr val="FF555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plus>
            <c:min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555E"/>
                </a:solidFill>
                <a:round/>
              </a:ln>
              <a:effectLst/>
            </c:spPr>
          </c:errBars>
          <c:xVal>
            <c:numRef>
              <c:f>CO2_production!$AY$83:$BC$83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CO2_production!$AY$81:$BC$81</c:f>
              <c:numCache>
                <c:formatCode>0.0000</c:formatCode>
                <c:ptCount val="5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3.0761032715280134E-2</c:v>
                </c:pt>
                <c:pt idx="4">
                  <c:v>3.3135973827565841E-2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3F-414B-BE5F-F584DEA2D4BC}"/>
            </c:ext>
          </c:extLst>
        </c:ser>
        <c:ser>
          <c:idx val="0"/>
          <c:order val="1"/>
          <c:tx>
            <c:v>23-2</c:v>
          </c:tx>
          <c:spPr>
            <a:ln w="19050" cap="rnd">
              <a:solidFill>
                <a:srgbClr val="FF8650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rgbClr val="FF8650"/>
              </a:solidFill>
              <a:ln w="9525">
                <a:solidFill>
                  <a:srgbClr val="FF8650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plus>
            <c:min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8650"/>
                </a:solidFill>
                <a:round/>
              </a:ln>
              <a:effectLst/>
            </c:spPr>
          </c:errBars>
          <c:xVal>
            <c:numRef>
              <c:f>CO2_production!$AY$98:$BC$98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CO2_production!$AY$96:$BC$96</c:f>
              <c:numCache>
                <c:formatCode>0.0000</c:formatCode>
                <c:ptCount val="5"/>
                <c:pt idx="0">
                  <c:v>0</c:v>
                </c:pt>
                <c:pt idx="1">
                  <c:v>1.3099717101575521E-2</c:v>
                </c:pt>
                <c:pt idx="2">
                  <c:v>2.770040175752439E-2</c:v>
                </c:pt>
                <c:pt idx="3">
                  <c:v>7.2893925814933577E-2</c:v>
                </c:pt>
                <c:pt idx="4">
                  <c:v>8.7303333130199709E-2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3F-414B-BE5F-F584DEA2D4BC}"/>
            </c:ext>
          </c:extLst>
        </c:ser>
        <c:ser>
          <c:idx val="2"/>
          <c:order val="2"/>
          <c:tx>
            <c:v>23-3</c:v>
          </c:tx>
          <c:spPr>
            <a:ln w="19050" cap="rnd">
              <a:solidFill>
                <a:srgbClr val="FFE981"/>
              </a:solidFill>
              <a:prstDash val="lgDash"/>
              <a:round/>
            </a:ln>
            <a:effectLst/>
          </c:spPr>
          <c:marker>
            <c:symbol val="triangle"/>
            <c:size val="5"/>
            <c:spPr>
              <a:solidFill>
                <a:srgbClr val="FFE981"/>
              </a:solidFill>
              <a:ln w="9525">
                <a:solidFill>
                  <a:srgbClr val="FFE98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plus>
            <c:min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E981"/>
                </a:solidFill>
                <a:round/>
              </a:ln>
              <a:effectLst/>
            </c:spPr>
          </c:errBars>
          <c:xVal>
            <c:numRef>
              <c:f>CO2_production!$AY$113:$BC$113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CO2_production!$AY$111:$BC$111</c:f>
              <c:numCache>
                <c:formatCode>0.0000</c:formatCode>
                <c:ptCount val="5"/>
                <c:pt idx="0">
                  <c:v>0</c:v>
                </c:pt>
                <c:pt idx="1">
                  <c:v>5.8838656530281301E-3</c:v>
                </c:pt>
                <c:pt idx="2">
                  <c:v>1.2998954776252047E-2</c:v>
                </c:pt>
                <c:pt idx="3">
                  <c:v>4.7053339994489324E-2</c:v>
                </c:pt>
                <c:pt idx="4">
                  <c:v>5.0635033131312512E-2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3F-414B-BE5F-F584DEA2D4BC}"/>
            </c:ext>
          </c:extLst>
        </c:ser>
        <c:ser>
          <c:idx val="3"/>
          <c:order val="3"/>
          <c:tx>
            <c:v>23-4</c:v>
          </c:tx>
          <c:spPr>
            <a:ln w="19050" cap="rnd">
              <a:solidFill>
                <a:srgbClr val="8BF18B"/>
              </a:solidFill>
              <a:prstDash val="sysDash"/>
              <a:round/>
            </a:ln>
            <a:effectLst/>
          </c:spPr>
          <c:marker>
            <c:symbol val="dash"/>
            <c:size val="5"/>
            <c:spPr>
              <a:solidFill>
                <a:srgbClr val="8BF18B"/>
              </a:solidFill>
              <a:ln w="9525">
                <a:solidFill>
                  <a:srgbClr val="8BF18B"/>
                </a:solidFill>
                <a:prstDash val="solid"/>
              </a:ln>
              <a:effectLst/>
            </c:spPr>
          </c:marker>
          <c:dPt>
            <c:idx val="2"/>
            <c:marker>
              <c:symbol val="dash"/>
              <c:size val="5"/>
              <c:spPr>
                <a:solidFill>
                  <a:srgbClr val="8BF18B"/>
                </a:solidFill>
                <a:ln w="9525">
                  <a:solidFill>
                    <a:srgbClr val="8BF18B"/>
                  </a:solidFill>
                  <a:prstDash val="sysDash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E3F-414B-BE5F-F584DEA2D4BC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plus>
            <c:min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BF18B"/>
                </a:solidFill>
                <a:round/>
              </a:ln>
              <a:effectLst/>
            </c:spPr>
          </c:errBars>
          <c:xVal>
            <c:numRef>
              <c:f>CO2_production!$AY$53:$BC$53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CO2_production!$AY$126:$BC$126</c:f>
              <c:numCache>
                <c:formatCode>0.0000</c:formatCode>
                <c:ptCount val="5"/>
                <c:pt idx="0">
                  <c:v>0</c:v>
                </c:pt>
                <c:pt idx="1">
                  <c:v>8.2172190860981004E-3</c:v>
                </c:pt>
                <c:pt idx="2">
                  <c:v>1.4501673773965216E-2</c:v>
                </c:pt>
                <c:pt idx="3">
                  <c:v>5.0444760903753549E-2</c:v>
                </c:pt>
                <c:pt idx="4">
                  <c:v>5.5300731842249817E-2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3F-414B-BE5F-F584DEA2D4BC}"/>
            </c:ext>
          </c:extLst>
        </c:ser>
        <c:ser>
          <c:idx val="4"/>
          <c:order val="4"/>
          <c:tx>
            <c:v>23-5</c:v>
          </c:tx>
          <c:spPr>
            <a:ln w="19050" cap="rnd">
              <a:solidFill>
                <a:srgbClr val="83B2FF"/>
              </a:solidFill>
              <a:prstDash val="lgDashDot"/>
              <a:round/>
            </a:ln>
            <a:effectLst/>
          </c:spPr>
          <c:marker>
            <c:symbol val="circle"/>
            <c:size val="5"/>
            <c:spPr>
              <a:solidFill>
                <a:srgbClr val="83B2FF"/>
              </a:solidFill>
              <a:ln w="12700">
                <a:solidFill>
                  <a:srgbClr val="83B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plus>
            <c:min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83B2FF"/>
                </a:solidFill>
                <a:round/>
              </a:ln>
              <a:effectLst/>
            </c:spPr>
          </c:errBars>
          <c:xVal>
            <c:numRef>
              <c:f>CO2_production!$AY$143:$BC$143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CO2_production!$AY$141:$BC$141</c:f>
              <c:numCache>
                <c:formatCode>0.0000</c:formatCode>
                <c:ptCount val="5"/>
                <c:pt idx="0">
                  <c:v>0</c:v>
                </c:pt>
                <c:pt idx="1">
                  <c:v>6.3703727583338809E-3</c:v>
                </c:pt>
                <c:pt idx="2">
                  <c:v>1.4894897872980753E-2</c:v>
                </c:pt>
                <c:pt idx="3">
                  <c:v>7.4175422464883664E-2</c:v>
                </c:pt>
                <c:pt idx="4">
                  <c:v>7.8903245790541199E-2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3F-414B-BE5F-F584DEA2D4BC}"/>
            </c:ext>
          </c:extLst>
        </c:ser>
        <c:ser>
          <c:idx val="5"/>
          <c:order val="5"/>
          <c:tx>
            <c:v>Control</c:v>
          </c:tx>
          <c:spPr>
            <a:ln w="19050" cap="rnd">
              <a:solidFill>
                <a:srgbClr val="9B6EF3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9B6EF3"/>
              </a:solidFill>
              <a:ln w="12700">
                <a:solidFill>
                  <a:srgbClr val="9B6EF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9B6EF3"/>
                </a:solidFill>
                <a:round/>
              </a:ln>
              <a:effectLst/>
            </c:spPr>
          </c:errBars>
          <c:xVal>
            <c:numRef>
              <c:f>CO2_production!$AY$158:$BC$158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</c:numCache>
            </c:numRef>
          </c:xVal>
          <c:yVal>
            <c:numRef>
              <c:f>CO2_production!$AY$156:$BC$156</c:f>
              <c:numCache>
                <c:formatCode>0.0000</c:formatCode>
                <c:ptCount val="5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3F-414B-BE5F-F584DEA2D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57248"/>
        <c:axId val="623857576"/>
      </c:scatterChart>
      <c:valAx>
        <c:axId val="623857248"/>
        <c:scaling>
          <c:orientation val="minMax"/>
          <c:max val="7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576"/>
        <c:crosses val="autoZero"/>
        <c:crossBetween val="midCat"/>
      </c:valAx>
      <c:valAx>
        <c:axId val="62385757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</a:t>
                </a:r>
                <a:r>
                  <a:rPr lang="en-GB" baseline="-25000"/>
                  <a:t>2</a:t>
                </a:r>
                <a:r>
                  <a:rPr lang="en-GB"/>
                  <a:t>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57248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bg2">
                    <a:lumMod val="50000"/>
                  </a:schemeClr>
                </a:solidFill>
                <a:latin typeface="+mj-lt"/>
              </a:rPr>
              <a:t>Well 22 - OD</a:t>
            </a:r>
          </a:p>
        </c:rich>
      </c:tx>
      <c:layout>
        <c:manualLayout>
          <c:xMode val="edge"/>
          <c:yMode val="edge"/>
          <c:x val="0.37648872450264032"/>
          <c:y val="2.3775558725630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93081620480737"/>
          <c:y val="0.15905511811023623"/>
          <c:w val="0.70252138902620598"/>
          <c:h val="0.65937910392779853"/>
        </c:manualLayout>
      </c:layout>
      <c:scatterChart>
        <c:scatterStyle val="lineMarker"/>
        <c:varyColors val="0"/>
        <c:ser>
          <c:idx val="0"/>
          <c:order val="0"/>
          <c:tx>
            <c:v>22-1</c:v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O2_consumption_gas!$Y$4:$AF$4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3.6923653323126772E-6</c:v>
                  </c:pt>
                  <c:pt idx="2">
                    <c:v>9.6611377750559305E-6</c:v>
                  </c:pt>
                  <c:pt idx="3">
                    <c:v>9.6611377750559305E-6</c:v>
                  </c:pt>
                  <c:pt idx="4">
                    <c:v>3.7283505403061307E-6</c:v>
                  </c:pt>
                  <c:pt idx="5">
                    <c:v>1.500231966808699E-5</c:v>
                  </c:pt>
                  <c:pt idx="6">
                    <c:v>2.3831188803193843E-5</c:v>
                  </c:pt>
                  <c:pt idx="7">
                    <c:v>2.3831188803193843E-5</c:v>
                  </c:pt>
                </c:numCache>
              </c:numRef>
            </c:plus>
            <c:minus>
              <c:numRef>
                <c:f>O2_consumption_gas!$Y$4:$AF$4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3.6923653323126772E-6</c:v>
                  </c:pt>
                  <c:pt idx="2">
                    <c:v>9.6611377750559305E-6</c:v>
                  </c:pt>
                  <c:pt idx="3">
                    <c:v>9.6611377750559305E-6</c:v>
                  </c:pt>
                  <c:pt idx="4">
                    <c:v>3.7283505403061307E-6</c:v>
                  </c:pt>
                  <c:pt idx="5">
                    <c:v>1.500231966808699E-5</c:v>
                  </c:pt>
                  <c:pt idx="6">
                    <c:v>2.3831188803193843E-5</c:v>
                  </c:pt>
                  <c:pt idx="7">
                    <c:v>2.3831188803193843E-5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O2_consumption_gas!$Y$5:$AF$5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O2_consumption_gas!$Y$3:$AF$3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9.2334592675516819E-5</c:v>
                </c:pt>
                <c:pt idx="2">
                  <c:v>1.6257513161554692E-4</c:v>
                </c:pt>
                <c:pt idx="3">
                  <c:v>1.6257513161554692E-4</c:v>
                </c:pt>
                <c:pt idx="4">
                  <c:v>1.7327789392326571E-4</c:v>
                </c:pt>
                <c:pt idx="5">
                  <c:v>2.8104285669345539E-4</c:v>
                </c:pt>
                <c:pt idx="6">
                  <c:v>3.0950378270771763E-4</c:v>
                </c:pt>
                <c:pt idx="7">
                  <c:v>3.0950378270771763E-4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9-45E6-BAFC-389842FD3E26}"/>
            </c:ext>
          </c:extLst>
        </c:ser>
        <c:ser>
          <c:idx val="1"/>
          <c:order val="1"/>
          <c:tx>
            <c:v>22-2 </c:v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O2_consumption_gas!$Y$10:$AF$10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5.4049815268828032E-6</c:v>
                  </c:pt>
                  <c:pt idx="2">
                    <c:v>3.4061760671535917E-5</c:v>
                  </c:pt>
                  <c:pt idx="3">
                    <c:v>3.4061760671535917E-5</c:v>
                  </c:pt>
                  <c:pt idx="4">
                    <c:v>2.2096566355347114E-5</c:v>
                  </c:pt>
                  <c:pt idx="5">
                    <c:v>2.1763771839995137E-5</c:v>
                  </c:pt>
                  <c:pt idx="6">
                    <c:v>2.3619586600193725E-5</c:v>
                  </c:pt>
                  <c:pt idx="7">
                    <c:v>2.3619586600193725E-5</c:v>
                  </c:pt>
                </c:numCache>
              </c:numRef>
            </c:plus>
            <c:minus>
              <c:numRef>
                <c:f>O2_consumption_gas!$Y$10:$AF$10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5.4049815268828032E-6</c:v>
                  </c:pt>
                  <c:pt idx="2">
                    <c:v>3.4061760671535917E-5</c:v>
                  </c:pt>
                  <c:pt idx="3">
                    <c:v>3.4061760671535917E-5</c:v>
                  </c:pt>
                  <c:pt idx="4">
                    <c:v>2.2096566355347114E-5</c:v>
                  </c:pt>
                  <c:pt idx="5">
                    <c:v>2.1763771839995137E-5</c:v>
                  </c:pt>
                  <c:pt idx="6">
                    <c:v>2.3619586600193725E-5</c:v>
                  </c:pt>
                  <c:pt idx="7">
                    <c:v>2.3619586600193725E-5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O2_consumption_gas!$Y$11:$AF$11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O2_consumption_gas!$Y$9:$AF$9</c:f>
              <c:numCache>
                <c:formatCode>General</c:formatCode>
                <c:ptCount val="8"/>
                <c:pt idx="0">
                  <c:v>0</c:v>
                </c:pt>
                <c:pt idx="1">
                  <c:v>1.3146550006256483E-4</c:v>
                </c:pt>
                <c:pt idx="2">
                  <c:v>1.8336476589076757E-4</c:v>
                </c:pt>
                <c:pt idx="3">
                  <c:v>1.8336476589076757E-4</c:v>
                </c:pt>
                <c:pt idx="4">
                  <c:v>2.035114555701724E-4</c:v>
                </c:pt>
                <c:pt idx="5">
                  <c:v>3.2027220977125367E-4</c:v>
                </c:pt>
                <c:pt idx="6">
                  <c:v>3.5065576330484339E-4</c:v>
                </c:pt>
                <c:pt idx="7">
                  <c:v>3.5065576330484339E-4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59-45E6-BAFC-389842FD3E26}"/>
            </c:ext>
          </c:extLst>
        </c:ser>
        <c:ser>
          <c:idx val="2"/>
          <c:order val="2"/>
          <c:tx>
            <c:v>22-3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dot"/>
            <c:size val="5"/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O2_consumption_gas!$Y$16:$AF$16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4.7782540631491248E-6</c:v>
                  </c:pt>
                  <c:pt idx="2">
                    <c:v>7.8073165586359124E-6</c:v>
                  </c:pt>
                  <c:pt idx="3">
                    <c:v>7.8073165586359124E-6</c:v>
                  </c:pt>
                  <c:pt idx="4">
                    <c:v>4.740622531550477E-6</c:v>
                  </c:pt>
                  <c:pt idx="5">
                    <c:v>1.4824370926630188E-5</c:v>
                  </c:pt>
                  <c:pt idx="6">
                    <c:v>6.4846161776008099E-5</c:v>
                  </c:pt>
                  <c:pt idx="7">
                    <c:v>6.4846161776008099E-5</c:v>
                  </c:pt>
                </c:numCache>
              </c:numRef>
            </c:plus>
            <c:minus>
              <c:numRef>
                <c:f>O2_consumption_gas!$Y$16:$AF$16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4.7782540631491248E-6</c:v>
                  </c:pt>
                  <c:pt idx="2">
                    <c:v>7.8073165586359124E-6</c:v>
                  </c:pt>
                  <c:pt idx="3">
                    <c:v>7.8073165586359124E-6</c:v>
                  </c:pt>
                  <c:pt idx="4">
                    <c:v>4.740622531550477E-6</c:v>
                  </c:pt>
                  <c:pt idx="5">
                    <c:v>1.4824370926630188E-5</c:v>
                  </c:pt>
                  <c:pt idx="6">
                    <c:v>6.4846161776008099E-5</c:v>
                  </c:pt>
                  <c:pt idx="7">
                    <c:v>6.4846161776008099E-5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O2_consumption_gas!$Y$17:$AF$17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O2_consumption_gas!$Y$15:$AF$15</c:f>
              <c:numCache>
                <c:formatCode>General</c:formatCode>
                <c:ptCount val="8"/>
                <c:pt idx="0">
                  <c:v>0</c:v>
                </c:pt>
                <c:pt idx="1">
                  <c:v>4.8496725113793673E-5</c:v>
                </c:pt>
                <c:pt idx="2">
                  <c:v>1.2516893690964507E-4</c:v>
                </c:pt>
                <c:pt idx="3">
                  <c:v>1.2516893690964507E-4</c:v>
                </c:pt>
                <c:pt idx="4">
                  <c:v>1.4307972133942919E-4</c:v>
                </c:pt>
                <c:pt idx="5">
                  <c:v>2.5001551454778749E-4</c:v>
                </c:pt>
                <c:pt idx="6">
                  <c:v>2.7890230115126661E-4</c:v>
                </c:pt>
                <c:pt idx="7">
                  <c:v>2.7890230115126661E-4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59-45E6-BAFC-389842FD3E26}"/>
            </c:ext>
          </c:extLst>
        </c:ser>
        <c:ser>
          <c:idx val="3"/>
          <c:order val="3"/>
          <c:tx>
            <c:v>22-4</c:v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O2_consumption_gas!$Y$22:$AF$22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9.3600704335839904E-6</c:v>
                  </c:pt>
                  <c:pt idx="2">
                    <c:v>5.4283798853344289E-5</c:v>
                  </c:pt>
                  <c:pt idx="3">
                    <c:v>5.4283798853344289E-5</c:v>
                  </c:pt>
                  <c:pt idx="4">
                    <c:v>1.9488682450576042E-5</c:v>
                  </c:pt>
                  <c:pt idx="5">
                    <c:v>8.1430266843513877E-5</c:v>
                  </c:pt>
                  <c:pt idx="6">
                    <c:v>8.6805365870484984E-5</c:v>
                  </c:pt>
                  <c:pt idx="7">
                    <c:v>8.6805365870484984E-5</c:v>
                  </c:pt>
                </c:numCache>
              </c:numRef>
            </c:plus>
            <c:minus>
              <c:numRef>
                <c:f>O2_consumption_gas!$Y$22:$AF$22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9.3600704335839904E-6</c:v>
                  </c:pt>
                  <c:pt idx="2">
                    <c:v>5.4283798853344289E-5</c:v>
                  </c:pt>
                  <c:pt idx="3">
                    <c:v>5.4283798853344289E-5</c:v>
                  </c:pt>
                  <c:pt idx="4">
                    <c:v>1.9488682450576042E-5</c:v>
                  </c:pt>
                  <c:pt idx="5">
                    <c:v>8.1430266843513877E-5</c:v>
                  </c:pt>
                  <c:pt idx="6">
                    <c:v>8.6805365870484984E-5</c:v>
                  </c:pt>
                  <c:pt idx="7">
                    <c:v>8.6805365870484984E-5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O2_consumption_gas!$Y$23:$AF$23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O2_consumption_gas!$Y$21:$AF$21</c:f>
              <c:numCache>
                <c:formatCode>General</c:formatCode>
                <c:ptCount val="8"/>
                <c:pt idx="0">
                  <c:v>0</c:v>
                </c:pt>
                <c:pt idx="1">
                  <c:v>6.2523514874362489E-5</c:v>
                </c:pt>
                <c:pt idx="2">
                  <c:v>5.4770852770925265E-5</c:v>
                </c:pt>
                <c:pt idx="3">
                  <c:v>5.4770852770925265E-5</c:v>
                </c:pt>
                <c:pt idx="4">
                  <c:v>4.1956402212309755E-4</c:v>
                </c:pt>
                <c:pt idx="5">
                  <c:v>3.4857749289093188E-4</c:v>
                </c:pt>
                <c:pt idx="6">
                  <c:v>3.799918725553241E-4</c:v>
                </c:pt>
                <c:pt idx="7">
                  <c:v>3.799918725553241E-4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59-45E6-BAFC-389842FD3E26}"/>
            </c:ext>
          </c:extLst>
        </c:ser>
        <c:ser>
          <c:idx val="4"/>
          <c:order val="4"/>
          <c:tx>
            <c:v>22-5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O2_consumption_gas!$Y$28:$AF$28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7.4846778183133042E-6</c:v>
                  </c:pt>
                  <c:pt idx="2">
                    <c:v>9.379369238202135E-6</c:v>
                  </c:pt>
                  <c:pt idx="3">
                    <c:v>9.379369238202135E-6</c:v>
                  </c:pt>
                  <c:pt idx="4">
                    <c:v>1.8754982535343804E-4</c:v>
                  </c:pt>
                  <c:pt idx="5">
                    <c:v>1.8754982535343804E-4</c:v>
                  </c:pt>
                  <c:pt idx="6">
                    <c:v>2.9454178788146721E-4</c:v>
                  </c:pt>
                  <c:pt idx="7">
                    <c:v>2.9454178788146721E-4</c:v>
                  </c:pt>
                </c:numCache>
              </c:numRef>
            </c:plus>
            <c:minus>
              <c:numRef>
                <c:f>O2_consumption_gas!$Y$28:$AF$28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7.4846778183133042E-6</c:v>
                  </c:pt>
                  <c:pt idx="2">
                    <c:v>9.379369238202135E-6</c:v>
                  </c:pt>
                  <c:pt idx="3">
                    <c:v>9.379369238202135E-6</c:v>
                  </c:pt>
                  <c:pt idx="4">
                    <c:v>1.8754982535343804E-4</c:v>
                  </c:pt>
                  <c:pt idx="5">
                    <c:v>1.8754982535343804E-4</c:v>
                  </c:pt>
                  <c:pt idx="6">
                    <c:v>2.9454178788146721E-4</c:v>
                  </c:pt>
                  <c:pt idx="7">
                    <c:v>2.9454178788146721E-4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O2_consumption_gas!$Y$29:$AF$29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O2_consumption_gas!$Y$27:$AF$27</c:f>
              <c:numCache>
                <c:formatCode>General</c:formatCode>
                <c:ptCount val="8"/>
                <c:pt idx="0">
                  <c:v>0</c:v>
                </c:pt>
                <c:pt idx="1">
                  <c:v>3.231977546846919E-5</c:v>
                </c:pt>
                <c:pt idx="2">
                  <c:v>1.4842760131702167E-5</c:v>
                </c:pt>
                <c:pt idx="3">
                  <c:v>1.4842760131702167E-5</c:v>
                </c:pt>
                <c:pt idx="4">
                  <c:v>3.0517429337347662E-4</c:v>
                </c:pt>
                <c:pt idx="5">
                  <c:v>3.0517429337347662E-4</c:v>
                </c:pt>
                <c:pt idx="6">
                  <c:v>4.9478137873231376E-4</c:v>
                </c:pt>
                <c:pt idx="7">
                  <c:v>4.9478137873231376E-4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59-45E6-BAFC-389842FD3E26}"/>
            </c:ext>
          </c:extLst>
        </c:ser>
        <c:ser>
          <c:idx val="5"/>
          <c:order val="5"/>
          <c:tx>
            <c:v>MQ OD</c:v>
          </c:tx>
          <c:spPr>
            <a:ln w="19050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plus>
            <c:min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O2_consumption_gas!$Y$65:$AF$65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O2_consumption_gas!$Y$63:$AF$63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1.8226313698178637E-5</c:v>
                </c:pt>
                <c:pt idx="2">
                  <c:v>1.8226313698178637E-5</c:v>
                </c:pt>
                <c:pt idx="3">
                  <c:v>1.8226313698178637E-5</c:v>
                </c:pt>
                <c:pt idx="4">
                  <c:v>1.7099403640000142E-4</c:v>
                </c:pt>
                <c:pt idx="5">
                  <c:v>1.7099403640000142E-4</c:v>
                </c:pt>
                <c:pt idx="6">
                  <c:v>1.7099403640000142E-4</c:v>
                </c:pt>
                <c:pt idx="7">
                  <c:v>2.121759575374057E-4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59-45E6-BAFC-389842FD3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41088"/>
        <c:axId val="336441416"/>
      </c:scatterChart>
      <c:valAx>
        <c:axId val="336441088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rPr>
                  <a:t>Time (days</a:t>
                </a:r>
                <a:r>
                  <a:rPr lang="en-GB" sz="10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3494330090131345"/>
              <c:y val="0.9049689045645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GB" sz="1000" b="0" i="0" u="none" strike="noStrike" kern="1200" baseline="0">
                  <a:solidFill>
                    <a:schemeClr val="bg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416"/>
        <c:crosses val="autoZero"/>
        <c:crossBetween val="midCat"/>
      </c:valAx>
      <c:valAx>
        <c:axId val="336441416"/>
        <c:scaling>
          <c:orientation val="minMax"/>
          <c:max val="6.0000000000000016E-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O2 (mol)</a:t>
                </a:r>
              </a:p>
            </c:rich>
          </c:tx>
          <c:layout>
            <c:manualLayout>
              <c:xMode val="edge"/>
              <c:yMode val="edge"/>
              <c:x val="7.7186853121543452E-3"/>
              <c:y val="0.37735780530999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08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bg2">
                    <a:lumMod val="50000"/>
                  </a:schemeClr>
                </a:solidFill>
                <a:latin typeface="+mj-lt"/>
              </a:rPr>
              <a:t>Well 23 - OD</a:t>
            </a:r>
          </a:p>
        </c:rich>
      </c:tx>
      <c:layout>
        <c:manualLayout>
          <c:xMode val="edge"/>
          <c:yMode val="edge"/>
          <c:x val="0.37648872450264032"/>
          <c:y val="2.37755587256300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93081620480737"/>
          <c:y val="0.15905511811023623"/>
          <c:w val="0.70252138902620598"/>
          <c:h val="0.65937910392779853"/>
        </c:manualLayout>
      </c:layout>
      <c:scatterChart>
        <c:scatterStyle val="lineMarker"/>
        <c:varyColors val="0"/>
        <c:ser>
          <c:idx val="5"/>
          <c:order val="0"/>
          <c:tx>
            <c:v>23-1</c:v>
          </c:tx>
          <c:spPr>
            <a:ln w="19050" cap="rnd" cmpd="sng" algn="ctr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 w="6350" cap="flat" cmpd="sng" algn="ctr">
                <a:solidFill>
                  <a:schemeClr val="accent1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O2_consumption_gas!$Y$34:$AF$34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2.6895559678137188E-5</c:v>
                  </c:pt>
                  <c:pt idx="2">
                    <c:v>4.5735898499029478E-6</c:v>
                  </c:pt>
                  <c:pt idx="3">
                    <c:v>4.5735898499029478E-6</c:v>
                  </c:pt>
                  <c:pt idx="4">
                    <c:v>3.5571506304577335E-6</c:v>
                  </c:pt>
                  <c:pt idx="5">
                    <c:v>6.5841608575364577E-5</c:v>
                  </c:pt>
                  <c:pt idx="6">
                    <c:v>1.3170172591586718E-5</c:v>
                  </c:pt>
                  <c:pt idx="7">
                    <c:v>1.3170172591586718E-5</c:v>
                  </c:pt>
                </c:numCache>
              </c:numRef>
            </c:plus>
            <c:minus>
              <c:numRef>
                <c:f>O2_consumption_gas!$Y$34:$AF$34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2.6895559678137188E-5</c:v>
                  </c:pt>
                  <c:pt idx="2">
                    <c:v>4.5735898499029478E-6</c:v>
                  </c:pt>
                  <c:pt idx="3">
                    <c:v>4.5735898499029478E-6</c:v>
                  </c:pt>
                  <c:pt idx="4">
                    <c:v>3.5571506304577335E-6</c:v>
                  </c:pt>
                  <c:pt idx="5">
                    <c:v>6.5841608575364577E-5</c:v>
                  </c:pt>
                  <c:pt idx="6">
                    <c:v>1.3170172591586718E-5</c:v>
                  </c:pt>
                  <c:pt idx="7">
                    <c:v>1.3170172591586718E-5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O2_consumption_gas!$Y$35:$AF$35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O2_consumption_gas!$Y$33:$AF$33</c:f>
              <c:numCache>
                <c:formatCode>General</c:formatCode>
                <c:ptCount val="8"/>
                <c:pt idx="0">
                  <c:v>0</c:v>
                </c:pt>
                <c:pt idx="1">
                  <c:v>1.9202155272800904E-5</c:v>
                </c:pt>
                <c:pt idx="2">
                  <c:v>1.0388668194559101E-4</c:v>
                </c:pt>
                <c:pt idx="3">
                  <c:v>1.0388668194559101E-4</c:v>
                </c:pt>
                <c:pt idx="4">
                  <c:v>1.275100168668762E-4</c:v>
                </c:pt>
                <c:pt idx="5">
                  <c:v>2.0514869178119545E-4</c:v>
                </c:pt>
                <c:pt idx="6">
                  <c:v>4.6433411941859399E-4</c:v>
                </c:pt>
                <c:pt idx="7">
                  <c:v>4.6433411941859399E-4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90-48BD-99F4-188DF25E4C05}"/>
            </c:ext>
          </c:extLst>
        </c:ser>
        <c:ser>
          <c:idx val="6"/>
          <c:order val="1"/>
          <c:tx>
            <c:v>23-2</c:v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O2_consumption_gas!$Y$40:$AF$40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2.8390157575531011E-5</c:v>
                  </c:pt>
                  <c:pt idx="2">
                    <c:v>5.761114961161202E-5</c:v>
                  </c:pt>
                  <c:pt idx="3">
                    <c:v>5.761114961161202E-5</c:v>
                  </c:pt>
                  <c:pt idx="4">
                    <c:v>1.1197135615085604E-4</c:v>
                  </c:pt>
                  <c:pt idx="5">
                    <c:v>1.3439421657546329E-4</c:v>
                  </c:pt>
                  <c:pt idx="6">
                    <c:v>1.5948447748359213E-4</c:v>
                  </c:pt>
                  <c:pt idx="7">
                    <c:v>1.5948447748359213E-4</c:v>
                  </c:pt>
                </c:numCache>
              </c:numRef>
            </c:plus>
            <c:minus>
              <c:numRef>
                <c:f>O2_consumption_gas!$Y$40:$AF$40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2.8390157575531011E-5</c:v>
                  </c:pt>
                  <c:pt idx="2">
                    <c:v>5.761114961161202E-5</c:v>
                  </c:pt>
                  <c:pt idx="3">
                    <c:v>5.761114961161202E-5</c:v>
                  </c:pt>
                  <c:pt idx="4">
                    <c:v>1.1197135615085604E-4</c:v>
                  </c:pt>
                  <c:pt idx="5">
                    <c:v>1.3439421657546329E-4</c:v>
                  </c:pt>
                  <c:pt idx="6">
                    <c:v>1.5948447748359213E-4</c:v>
                  </c:pt>
                  <c:pt idx="7">
                    <c:v>1.5948447748359213E-4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O2_consumption_gas!$Y$41:$AF$41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O2_consumption_gas!$Y$39:$AF$39</c:f>
              <c:numCache>
                <c:formatCode>0.00000</c:formatCode>
                <c:ptCount val="8"/>
                <c:pt idx="0">
                  <c:v>0</c:v>
                </c:pt>
                <c:pt idx="1">
                  <c:v>6.4007826765084561E-5</c:v>
                </c:pt>
                <c:pt idx="2">
                  <c:v>1.4053839590117239E-4</c:v>
                </c:pt>
                <c:pt idx="3">
                  <c:v>1.4053839590117239E-4</c:v>
                </c:pt>
                <c:pt idx="4">
                  <c:v>2.0749897439807305E-4</c:v>
                </c:pt>
                <c:pt idx="5">
                  <c:v>3.3821850317870567E-4</c:v>
                </c:pt>
                <c:pt idx="6">
                  <c:v>3.867559912026496E-4</c:v>
                </c:pt>
                <c:pt idx="7">
                  <c:v>3.867559912026496E-4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90-48BD-99F4-188DF25E4C05}"/>
            </c:ext>
          </c:extLst>
        </c:ser>
        <c:ser>
          <c:idx val="7"/>
          <c:order val="2"/>
          <c:tx>
            <c:v>23-3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O2_consumption_gas!$Y$46:$AF$46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1.3043200598048477E-5</c:v>
                  </c:pt>
                  <c:pt idx="2">
                    <c:v>1.0560987610564554E-5</c:v>
                  </c:pt>
                  <c:pt idx="3">
                    <c:v>1.0560987610564554E-5</c:v>
                  </c:pt>
                  <c:pt idx="4">
                    <c:v>1.3814318472386924E-5</c:v>
                  </c:pt>
                  <c:pt idx="5">
                    <c:v>1.9474824799463209E-5</c:v>
                  </c:pt>
                  <c:pt idx="6">
                    <c:v>2.7095766007807146E-5</c:v>
                  </c:pt>
                  <c:pt idx="7">
                    <c:v>2.7095766007807146E-5</c:v>
                  </c:pt>
                </c:numCache>
              </c:numRef>
            </c:plus>
            <c:minus>
              <c:numRef>
                <c:f>O2_consumption_gas!$Y$46:$AF$46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1.3043200598048477E-5</c:v>
                  </c:pt>
                  <c:pt idx="2">
                    <c:v>1.0560987610564554E-5</c:v>
                  </c:pt>
                  <c:pt idx="3">
                    <c:v>1.0560987610564554E-5</c:v>
                  </c:pt>
                  <c:pt idx="4">
                    <c:v>1.3814318472386924E-5</c:v>
                  </c:pt>
                  <c:pt idx="5">
                    <c:v>1.9474824799463209E-5</c:v>
                  </c:pt>
                  <c:pt idx="6">
                    <c:v>2.7095766007807146E-5</c:v>
                  </c:pt>
                  <c:pt idx="7">
                    <c:v>2.7095766007807146E-5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O2_consumption_gas!$Y$47:$AF$47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O2_consumption_gas!$Y$45:$AF$45</c:f>
              <c:numCache>
                <c:formatCode>0.00000</c:formatCode>
                <c:ptCount val="8"/>
                <c:pt idx="0">
                  <c:v>0</c:v>
                </c:pt>
                <c:pt idx="1">
                  <c:v>5.169699659498783E-5</c:v>
                </c:pt>
                <c:pt idx="2">
                  <c:v>1.100843886958465E-4</c:v>
                </c:pt>
                <c:pt idx="3">
                  <c:v>1.100843886958465E-4</c:v>
                </c:pt>
                <c:pt idx="4">
                  <c:v>1.6723917832632291E-4</c:v>
                </c:pt>
                <c:pt idx="5">
                  <c:v>2.8048396349880249E-4</c:v>
                </c:pt>
                <c:pt idx="6">
                  <c:v>3.1773555874156238E-4</c:v>
                </c:pt>
                <c:pt idx="7">
                  <c:v>3.1773555874156238E-4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90-48BD-99F4-188DF25E4C05}"/>
            </c:ext>
          </c:extLst>
        </c:ser>
        <c:ser>
          <c:idx val="8"/>
          <c:order val="3"/>
          <c:tx>
            <c:v>23-4</c:v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O2_consumption_gas!$Y$52:$AF$52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1.7196643149683449E-5</c:v>
                  </c:pt>
                  <c:pt idx="2">
                    <c:v>2.10433813892063E-5</c:v>
                  </c:pt>
                  <c:pt idx="3">
                    <c:v>2.10433813892063E-5</c:v>
                  </c:pt>
                  <c:pt idx="4">
                    <c:v>1.7153978513962986E-5</c:v>
                  </c:pt>
                  <c:pt idx="5">
                    <c:v>1.7153978513962986E-5</c:v>
                  </c:pt>
                  <c:pt idx="6">
                    <c:v>1.310422200450833E-5</c:v>
                  </c:pt>
                  <c:pt idx="7">
                    <c:v>1.310422200450833E-5</c:v>
                  </c:pt>
                </c:numCache>
              </c:numRef>
            </c:plus>
            <c:minus>
              <c:numRef>
                <c:f>O2_consumption_gas!$Y$52:$AF$52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1.7196643149683449E-5</c:v>
                  </c:pt>
                  <c:pt idx="2">
                    <c:v>2.10433813892063E-5</c:v>
                  </c:pt>
                  <c:pt idx="3">
                    <c:v>2.10433813892063E-5</c:v>
                  </c:pt>
                  <c:pt idx="4">
                    <c:v>1.7153978513962986E-5</c:v>
                  </c:pt>
                  <c:pt idx="5">
                    <c:v>1.7153978513962986E-5</c:v>
                  </c:pt>
                  <c:pt idx="6">
                    <c:v>1.310422200450833E-5</c:v>
                  </c:pt>
                  <c:pt idx="7">
                    <c:v>1.310422200450833E-5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O2_consumption_gas!$Y$53:$AF$53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O2_consumption_gas!$Y$51:$AF$51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5.2523243572850506E-5</c:v>
                </c:pt>
                <c:pt idx="2">
                  <c:v>1.060248202200276E-4</c:v>
                </c:pt>
                <c:pt idx="3">
                  <c:v>1.060248202200276E-4</c:v>
                </c:pt>
                <c:pt idx="4">
                  <c:v>5.4814109869298882E-4</c:v>
                </c:pt>
                <c:pt idx="5">
                  <c:v>5.4814109869298882E-4</c:v>
                </c:pt>
                <c:pt idx="6">
                  <c:v>5.8726045937137984E-4</c:v>
                </c:pt>
                <c:pt idx="7">
                  <c:v>5.8726045937137984E-4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90-48BD-99F4-188DF25E4C05}"/>
            </c:ext>
          </c:extLst>
        </c:ser>
        <c:ser>
          <c:idx val="9"/>
          <c:order val="4"/>
          <c:tx>
            <c:v>23-5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O2_consumption_gas!$Y$58:$AF$58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2.1722042806848465E-6</c:v>
                  </c:pt>
                  <c:pt idx="2">
                    <c:v>2.2859340741046629E-6</c:v>
                  </c:pt>
                  <c:pt idx="3">
                    <c:v>2.2859340741046629E-6</c:v>
                  </c:pt>
                  <c:pt idx="4">
                    <c:v>2.2859340741046629E-6</c:v>
                  </c:pt>
                  <c:pt idx="5">
                    <c:v>2.2859340741046629E-6</c:v>
                  </c:pt>
                  <c:pt idx="6">
                    <c:v>6.315882363927981E-6</c:v>
                  </c:pt>
                  <c:pt idx="7">
                    <c:v>6.315882363927981E-6</c:v>
                  </c:pt>
                </c:numCache>
              </c:numRef>
            </c:plus>
            <c:minus>
              <c:numRef>
                <c:f>O2_consumption_gas!$Y$58:$AF$58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2.1722042806848465E-6</c:v>
                  </c:pt>
                  <c:pt idx="2">
                    <c:v>2.2859340741046629E-6</c:v>
                  </c:pt>
                  <c:pt idx="3">
                    <c:v>2.2859340741046629E-6</c:v>
                  </c:pt>
                  <c:pt idx="4">
                    <c:v>2.2859340741046629E-6</c:v>
                  </c:pt>
                  <c:pt idx="5">
                    <c:v>2.2859340741046629E-6</c:v>
                  </c:pt>
                  <c:pt idx="6">
                    <c:v>6.315882363927981E-6</c:v>
                  </c:pt>
                  <c:pt idx="7">
                    <c:v>6.315882363927981E-6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O2_consumption_gas!$Y$59:$AF$59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O2_consumption_gas!$Y$57:$AF$57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3.9920996437667767E-5</c:v>
                </c:pt>
                <c:pt idx="2">
                  <c:v>9.5292396784819961E-5</c:v>
                </c:pt>
                <c:pt idx="3">
                  <c:v>9.5292396784819961E-5</c:v>
                </c:pt>
                <c:pt idx="4">
                  <c:v>9.5292396784819961E-5</c:v>
                </c:pt>
                <c:pt idx="5">
                  <c:v>9.5292396784819961E-5</c:v>
                </c:pt>
                <c:pt idx="6">
                  <c:v>1.2849982076468825E-4</c:v>
                </c:pt>
                <c:pt idx="7">
                  <c:v>1.2849982076468825E-4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C90-48BD-99F4-188DF25E4C05}"/>
            </c:ext>
          </c:extLst>
        </c:ser>
        <c:ser>
          <c:idx val="0"/>
          <c:order val="5"/>
          <c:tx>
            <c:v>MQ OD </c:v>
          </c:tx>
          <c:spPr>
            <a:ln w="19050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plus>
            <c:min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O2_consumption_gas!$Y$65:$AF$65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O2_consumption_gas!$Y$63:$AF$63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1.8226313698178637E-5</c:v>
                </c:pt>
                <c:pt idx="2">
                  <c:v>1.8226313698178637E-5</c:v>
                </c:pt>
                <c:pt idx="3">
                  <c:v>1.8226313698178637E-5</c:v>
                </c:pt>
                <c:pt idx="4">
                  <c:v>1.7099403640000142E-4</c:v>
                </c:pt>
                <c:pt idx="5">
                  <c:v>1.7099403640000142E-4</c:v>
                </c:pt>
                <c:pt idx="6">
                  <c:v>1.7099403640000142E-4</c:v>
                </c:pt>
                <c:pt idx="7">
                  <c:v>2.121759575374057E-4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C90-48BD-99F4-188DF25E4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41088"/>
        <c:axId val="336441416"/>
      </c:scatterChart>
      <c:valAx>
        <c:axId val="336441088"/>
        <c:scaling>
          <c:orientation val="minMax"/>
          <c:max val="2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rPr>
                  <a:t>Time (days</a:t>
                </a:r>
                <a:r>
                  <a:rPr lang="en-GB" sz="10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3494330090131345"/>
              <c:y val="0.9049689045645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lang="en-GB" sz="1000" b="0" i="0" u="none" strike="noStrike" kern="1200" baseline="0">
                  <a:solidFill>
                    <a:schemeClr val="bg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416"/>
        <c:crosses val="autoZero"/>
        <c:crossBetween val="midCat"/>
      </c:valAx>
      <c:valAx>
        <c:axId val="336441416"/>
        <c:scaling>
          <c:orientation val="minMax"/>
          <c:max val="6.0000000000000016E-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O2 (mol)</a:t>
                </a:r>
              </a:p>
            </c:rich>
          </c:tx>
          <c:layout>
            <c:manualLayout>
              <c:xMode val="edge"/>
              <c:yMode val="edge"/>
              <c:x val="7.7186853121543452E-3"/>
              <c:y val="0.37735780530999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08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bg2">
                    <a:lumMod val="50000"/>
                  </a:schemeClr>
                </a:solidFill>
                <a:latin typeface="+mj-lt"/>
              </a:rPr>
              <a:t>Well 22 - OD</a:t>
            </a:r>
          </a:p>
        </c:rich>
      </c:tx>
      <c:layout>
        <c:manualLayout>
          <c:xMode val="edge"/>
          <c:yMode val="edge"/>
          <c:x val="0.37648872450264032"/>
          <c:y val="2.377555872563005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308239526959953"/>
          <c:y val="0.15905510078290699"/>
          <c:w val="0.70252138902620598"/>
          <c:h val="0.65937910392779853"/>
        </c:manualLayout>
      </c:layout>
      <c:scatterChart>
        <c:scatterStyle val="lineMarker"/>
        <c:varyColors val="0"/>
        <c:ser>
          <c:idx val="0"/>
          <c:order val="6"/>
          <c:tx>
            <c:v>22-1</c:v>
          </c:tx>
          <c:spPr>
            <a:ln w="19050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6350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O2_consumption_gas!$Y$4:$AF$4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3.6923653323126772E-6</c:v>
                  </c:pt>
                  <c:pt idx="2">
                    <c:v>9.6611377750559305E-6</c:v>
                  </c:pt>
                  <c:pt idx="3">
                    <c:v>9.6611377750559305E-6</c:v>
                  </c:pt>
                  <c:pt idx="4">
                    <c:v>3.7283505403061307E-6</c:v>
                  </c:pt>
                  <c:pt idx="5">
                    <c:v>1.500231966808699E-5</c:v>
                  </c:pt>
                  <c:pt idx="6">
                    <c:v>2.3831188803193843E-5</c:v>
                  </c:pt>
                  <c:pt idx="7">
                    <c:v>2.3831188803193843E-5</c:v>
                  </c:pt>
                </c:numCache>
              </c:numRef>
            </c:plus>
            <c:minus>
              <c:numRef>
                <c:f>O2_consumption_gas!$Y$4:$AF$4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3.6923653323126772E-6</c:v>
                  </c:pt>
                  <c:pt idx="2">
                    <c:v>9.6611377750559305E-6</c:v>
                  </c:pt>
                  <c:pt idx="3">
                    <c:v>9.6611377750559305E-6</c:v>
                  </c:pt>
                  <c:pt idx="4">
                    <c:v>3.7283505403061307E-6</c:v>
                  </c:pt>
                  <c:pt idx="5">
                    <c:v>1.500231966808699E-5</c:v>
                  </c:pt>
                  <c:pt idx="6">
                    <c:v>2.3831188803193843E-5</c:v>
                  </c:pt>
                  <c:pt idx="7">
                    <c:v>2.3831188803193843E-5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O2_consumption_gas!$Y$5:$AF$5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O2_consumption_gas!$Y$3:$AF$3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9.2334592675516819E-5</c:v>
                </c:pt>
                <c:pt idx="2">
                  <c:v>1.6257513161554692E-4</c:v>
                </c:pt>
                <c:pt idx="3">
                  <c:v>1.6257513161554692E-4</c:v>
                </c:pt>
                <c:pt idx="4">
                  <c:v>1.7327789392326571E-4</c:v>
                </c:pt>
                <c:pt idx="5">
                  <c:v>2.8104285669345539E-4</c:v>
                </c:pt>
                <c:pt idx="6">
                  <c:v>3.0950378270771763E-4</c:v>
                </c:pt>
                <c:pt idx="7">
                  <c:v>3.0950378270771763E-4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FD3-419B-B504-475EB18A472F}"/>
            </c:ext>
          </c:extLst>
        </c:ser>
        <c:ser>
          <c:idx val="1"/>
          <c:order val="7"/>
          <c:tx>
            <c:v>22-2 </c:v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O2_consumption_gas!$Y$10:$AF$10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5.4049815268828032E-6</c:v>
                  </c:pt>
                  <c:pt idx="2">
                    <c:v>3.4061760671535917E-5</c:v>
                  </c:pt>
                  <c:pt idx="3">
                    <c:v>3.4061760671535917E-5</c:v>
                  </c:pt>
                  <c:pt idx="4">
                    <c:v>2.2096566355347114E-5</c:v>
                  </c:pt>
                  <c:pt idx="5">
                    <c:v>2.1763771839995137E-5</c:v>
                  </c:pt>
                  <c:pt idx="6">
                    <c:v>2.3619586600193725E-5</c:v>
                  </c:pt>
                  <c:pt idx="7">
                    <c:v>2.3619586600193725E-5</c:v>
                  </c:pt>
                </c:numCache>
              </c:numRef>
            </c:plus>
            <c:minus>
              <c:numRef>
                <c:f>O2_consumption_gas!$Y$10:$AF$10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5.4049815268828032E-6</c:v>
                  </c:pt>
                  <c:pt idx="2">
                    <c:v>3.4061760671535917E-5</c:v>
                  </c:pt>
                  <c:pt idx="3">
                    <c:v>3.4061760671535917E-5</c:v>
                  </c:pt>
                  <c:pt idx="4">
                    <c:v>2.2096566355347114E-5</c:v>
                  </c:pt>
                  <c:pt idx="5">
                    <c:v>2.1763771839995137E-5</c:v>
                  </c:pt>
                  <c:pt idx="6">
                    <c:v>2.3619586600193725E-5</c:v>
                  </c:pt>
                  <c:pt idx="7">
                    <c:v>2.3619586600193725E-5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O2_consumption_gas!$Y$11:$AF$11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O2_consumption_gas!$Y$9:$AF$9</c:f>
              <c:numCache>
                <c:formatCode>General</c:formatCode>
                <c:ptCount val="8"/>
                <c:pt idx="0">
                  <c:v>0</c:v>
                </c:pt>
                <c:pt idx="1">
                  <c:v>1.3146550006256483E-4</c:v>
                </c:pt>
                <c:pt idx="2">
                  <c:v>1.8336476589076757E-4</c:v>
                </c:pt>
                <c:pt idx="3">
                  <c:v>1.8336476589076757E-4</c:v>
                </c:pt>
                <c:pt idx="4">
                  <c:v>2.035114555701724E-4</c:v>
                </c:pt>
                <c:pt idx="5">
                  <c:v>3.2027220977125367E-4</c:v>
                </c:pt>
                <c:pt idx="6">
                  <c:v>3.5065576330484339E-4</c:v>
                </c:pt>
                <c:pt idx="7">
                  <c:v>3.5065576330484339E-4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FD3-419B-B504-475EB18A472F}"/>
            </c:ext>
          </c:extLst>
        </c:ser>
        <c:ser>
          <c:idx val="2"/>
          <c:order val="8"/>
          <c:tx>
            <c:v>22-3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dot"/>
            <c:size val="5"/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O2_consumption_gas!$Y$16:$AF$16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4.7782540631491248E-6</c:v>
                  </c:pt>
                  <c:pt idx="2">
                    <c:v>7.8073165586359124E-6</c:v>
                  </c:pt>
                  <c:pt idx="3">
                    <c:v>7.8073165586359124E-6</c:v>
                  </c:pt>
                  <c:pt idx="4">
                    <c:v>4.740622531550477E-6</c:v>
                  </c:pt>
                  <c:pt idx="5">
                    <c:v>1.4824370926630188E-5</c:v>
                  </c:pt>
                  <c:pt idx="6">
                    <c:v>6.4846161776008099E-5</c:v>
                  </c:pt>
                  <c:pt idx="7">
                    <c:v>6.4846161776008099E-5</c:v>
                  </c:pt>
                </c:numCache>
              </c:numRef>
            </c:plus>
            <c:minus>
              <c:numRef>
                <c:f>O2_consumption_gas!$Y$16:$AF$16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4.7782540631491248E-6</c:v>
                  </c:pt>
                  <c:pt idx="2">
                    <c:v>7.8073165586359124E-6</c:v>
                  </c:pt>
                  <c:pt idx="3">
                    <c:v>7.8073165586359124E-6</c:v>
                  </c:pt>
                  <c:pt idx="4">
                    <c:v>4.740622531550477E-6</c:v>
                  </c:pt>
                  <c:pt idx="5">
                    <c:v>1.4824370926630188E-5</c:v>
                  </c:pt>
                  <c:pt idx="6">
                    <c:v>6.4846161776008099E-5</c:v>
                  </c:pt>
                  <c:pt idx="7">
                    <c:v>6.4846161776008099E-5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O2_consumption_gas!$Y$17:$AF$17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O2_consumption_gas!$Y$15:$AF$15</c:f>
              <c:numCache>
                <c:formatCode>General</c:formatCode>
                <c:ptCount val="8"/>
                <c:pt idx="0">
                  <c:v>0</c:v>
                </c:pt>
                <c:pt idx="1">
                  <c:v>4.8496725113793673E-5</c:v>
                </c:pt>
                <c:pt idx="2">
                  <c:v>1.2516893690964507E-4</c:v>
                </c:pt>
                <c:pt idx="3">
                  <c:v>1.2516893690964507E-4</c:v>
                </c:pt>
                <c:pt idx="4">
                  <c:v>1.4307972133942919E-4</c:v>
                </c:pt>
                <c:pt idx="5">
                  <c:v>2.5001551454778749E-4</c:v>
                </c:pt>
                <c:pt idx="6">
                  <c:v>2.7890230115126661E-4</c:v>
                </c:pt>
                <c:pt idx="7">
                  <c:v>2.7890230115126661E-4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FD3-419B-B504-475EB18A472F}"/>
            </c:ext>
          </c:extLst>
        </c:ser>
        <c:ser>
          <c:idx val="3"/>
          <c:order val="9"/>
          <c:tx>
            <c:v>22-4</c:v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O2_consumption_gas!$Y$22:$AF$22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9.3600704335839904E-6</c:v>
                  </c:pt>
                  <c:pt idx="2">
                    <c:v>5.4283798853344289E-5</c:v>
                  </c:pt>
                  <c:pt idx="3">
                    <c:v>5.4283798853344289E-5</c:v>
                  </c:pt>
                  <c:pt idx="4">
                    <c:v>1.9488682450576042E-5</c:v>
                  </c:pt>
                  <c:pt idx="5">
                    <c:v>8.1430266843513877E-5</c:v>
                  </c:pt>
                  <c:pt idx="6">
                    <c:v>8.6805365870484984E-5</c:v>
                  </c:pt>
                  <c:pt idx="7">
                    <c:v>8.6805365870484984E-5</c:v>
                  </c:pt>
                </c:numCache>
              </c:numRef>
            </c:plus>
            <c:minus>
              <c:numRef>
                <c:f>O2_consumption_gas!$Y$22:$AF$22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9.3600704335839904E-6</c:v>
                  </c:pt>
                  <c:pt idx="2">
                    <c:v>5.4283798853344289E-5</c:v>
                  </c:pt>
                  <c:pt idx="3">
                    <c:v>5.4283798853344289E-5</c:v>
                  </c:pt>
                  <c:pt idx="4">
                    <c:v>1.9488682450576042E-5</c:v>
                  </c:pt>
                  <c:pt idx="5">
                    <c:v>8.1430266843513877E-5</c:v>
                  </c:pt>
                  <c:pt idx="6">
                    <c:v>8.6805365870484984E-5</c:v>
                  </c:pt>
                  <c:pt idx="7">
                    <c:v>8.6805365870484984E-5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O2_consumption_gas!$Y$23:$AF$23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O2_consumption_gas!$Y$21:$AF$21</c:f>
              <c:numCache>
                <c:formatCode>General</c:formatCode>
                <c:ptCount val="8"/>
                <c:pt idx="0">
                  <c:v>0</c:v>
                </c:pt>
                <c:pt idx="1">
                  <c:v>6.2523514874362489E-5</c:v>
                </c:pt>
                <c:pt idx="2">
                  <c:v>5.4770852770925265E-5</c:v>
                </c:pt>
                <c:pt idx="3">
                  <c:v>5.4770852770925265E-5</c:v>
                </c:pt>
                <c:pt idx="4">
                  <c:v>4.1956402212309755E-4</c:v>
                </c:pt>
                <c:pt idx="5">
                  <c:v>3.4857749289093188E-4</c:v>
                </c:pt>
                <c:pt idx="6">
                  <c:v>3.799918725553241E-4</c:v>
                </c:pt>
                <c:pt idx="7">
                  <c:v>3.799918725553241E-4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FD3-419B-B504-475EB18A472F}"/>
            </c:ext>
          </c:extLst>
        </c:ser>
        <c:ser>
          <c:idx val="4"/>
          <c:order val="10"/>
          <c:tx>
            <c:v>22-5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O2_consumption_gas!$Y$28:$AF$28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7.4846778183133042E-6</c:v>
                  </c:pt>
                  <c:pt idx="2">
                    <c:v>9.379369238202135E-6</c:v>
                  </c:pt>
                  <c:pt idx="3">
                    <c:v>9.379369238202135E-6</c:v>
                  </c:pt>
                  <c:pt idx="4">
                    <c:v>1.8754982535343804E-4</c:v>
                  </c:pt>
                  <c:pt idx="5">
                    <c:v>1.8754982535343804E-4</c:v>
                  </c:pt>
                  <c:pt idx="6">
                    <c:v>2.9454178788146721E-4</c:v>
                  </c:pt>
                  <c:pt idx="7">
                    <c:v>2.9454178788146721E-4</c:v>
                  </c:pt>
                </c:numCache>
              </c:numRef>
            </c:plus>
            <c:minus>
              <c:numRef>
                <c:f>O2_consumption_gas!$Y$28:$AF$28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7.4846778183133042E-6</c:v>
                  </c:pt>
                  <c:pt idx="2">
                    <c:v>9.379369238202135E-6</c:v>
                  </c:pt>
                  <c:pt idx="3">
                    <c:v>9.379369238202135E-6</c:v>
                  </c:pt>
                  <c:pt idx="4">
                    <c:v>1.8754982535343804E-4</c:v>
                  </c:pt>
                  <c:pt idx="5">
                    <c:v>1.8754982535343804E-4</c:v>
                  </c:pt>
                  <c:pt idx="6">
                    <c:v>2.9454178788146721E-4</c:v>
                  </c:pt>
                  <c:pt idx="7">
                    <c:v>2.9454178788146721E-4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O2_consumption_gas!$Y$29:$AF$29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O2_consumption_gas!$Y$27:$AF$27</c:f>
              <c:numCache>
                <c:formatCode>General</c:formatCode>
                <c:ptCount val="8"/>
                <c:pt idx="0">
                  <c:v>0</c:v>
                </c:pt>
                <c:pt idx="1">
                  <c:v>3.231977546846919E-5</c:v>
                </c:pt>
                <c:pt idx="2">
                  <c:v>1.4842760131702167E-5</c:v>
                </c:pt>
                <c:pt idx="3">
                  <c:v>1.4842760131702167E-5</c:v>
                </c:pt>
                <c:pt idx="4">
                  <c:v>3.0517429337347662E-4</c:v>
                </c:pt>
                <c:pt idx="5">
                  <c:v>3.0517429337347662E-4</c:v>
                </c:pt>
                <c:pt idx="6">
                  <c:v>4.9478137873231376E-4</c:v>
                </c:pt>
                <c:pt idx="7">
                  <c:v>4.9478137873231376E-4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DFD3-419B-B504-475EB18A472F}"/>
            </c:ext>
          </c:extLst>
        </c:ser>
        <c:ser>
          <c:idx val="5"/>
          <c:order val="11"/>
          <c:tx>
            <c:v>MQ OD</c:v>
          </c:tx>
          <c:spPr>
            <a:ln w="19050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plus>
            <c:min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O2_consumption_gas!$Y$65:$AF$65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O2_consumption_gas!$Y$63:$AF$63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1.8226313698178637E-5</c:v>
                </c:pt>
                <c:pt idx="2">
                  <c:v>1.8226313698178637E-5</c:v>
                </c:pt>
                <c:pt idx="3">
                  <c:v>1.8226313698178637E-5</c:v>
                </c:pt>
                <c:pt idx="4">
                  <c:v>1.7099403640000142E-4</c:v>
                </c:pt>
                <c:pt idx="5">
                  <c:v>1.7099403640000142E-4</c:v>
                </c:pt>
                <c:pt idx="6">
                  <c:v>1.7099403640000142E-4</c:v>
                </c:pt>
                <c:pt idx="7">
                  <c:v>2.121759575374057E-4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DFD3-419B-B504-475EB18A4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41088"/>
        <c:axId val="336441416"/>
      </c:scatterChart>
      <c:scatterChart>
        <c:scatterStyle val="lineMarker"/>
        <c:varyColors val="0"/>
        <c:ser>
          <c:idx val="6"/>
          <c:order val="0"/>
          <c:tx>
            <c:v>22-1 OD</c:v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CO2_production!$CH$7:$CO$7</c:f>
                <c:numCache>
                  <c:formatCode>General</c:formatCode>
                  <c:ptCount val="8"/>
                  <c:pt idx="0">
                    <c:v>4.8377801801005827E-3</c:v>
                  </c:pt>
                  <c:pt idx="1">
                    <c:v>8.2199100198100283E-2</c:v>
                  </c:pt>
                  <c:pt idx="2">
                    <c:v>1.1956452954405334E-2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CO2_production!$CH$8:$CO$8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CO2_production!$CH$6:$CO$6</c:f>
              <c:numCache>
                <c:formatCode>General</c:formatCode>
                <c:ptCount val="8"/>
                <c:pt idx="0">
                  <c:v>0.96737024862674359</c:v>
                </c:pt>
                <c:pt idx="1">
                  <c:v>0.65327046598371352</c:v>
                </c:pt>
                <c:pt idx="2" formatCode="0.0000">
                  <c:v>1.381097118472808E-2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DFD3-419B-B504-475EB18A472F}"/>
            </c:ext>
          </c:extLst>
        </c:ser>
        <c:ser>
          <c:idx val="7"/>
          <c:order val="1"/>
          <c:tx>
            <c:v>22-2 OD</c:v>
          </c:tx>
          <c:spPr>
            <a:ln>
              <a:solidFill>
                <a:schemeClr val="accent3"/>
              </a:solidFill>
            </a:ln>
          </c:spPr>
          <c:marker>
            <c:symbol val="triang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CO2_production!$CH$22:$CO$22</c:f>
                <c:numCache>
                  <c:formatCode>General</c:formatCode>
                  <c:ptCount val="8"/>
                  <c:pt idx="0">
                    <c:v>6.3164905865887126E-3</c:v>
                  </c:pt>
                  <c:pt idx="1">
                    <c:v>0.36305056910388039</c:v>
                  </c:pt>
                  <c:pt idx="2">
                    <c:v>1.6953124296993603E-2</c:v>
                  </c:pt>
                  <c:pt idx="3">
                    <c:v>9.2472128090312494E-3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CO2_production!$CH$23:$CO$23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CO2_production!$CH$21:$CO$21</c:f>
              <c:numCache>
                <c:formatCode>0.0000</c:formatCode>
                <c:ptCount val="8"/>
                <c:pt idx="0" formatCode="General">
                  <c:v>0.92442679028323271</c:v>
                </c:pt>
                <c:pt idx="1">
                  <c:v>0.26431365873812118</c:v>
                </c:pt>
                <c:pt idx="2" formatCode="General">
                  <c:v>1.1987669152702598E-2</c:v>
                </c:pt>
                <c:pt idx="3" formatCode="General">
                  <c:v>6.5387668843410992E-3</c:v>
                </c:pt>
                <c:pt idx="4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DFD3-419B-B504-475EB18A472F}"/>
            </c:ext>
          </c:extLst>
        </c:ser>
        <c:ser>
          <c:idx val="8"/>
          <c:order val="2"/>
          <c:tx>
            <c:v>22-3 OD</c:v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CO2_production!$CH$37:$CO$37</c:f>
                <c:numCache>
                  <c:formatCode>General</c:formatCode>
                  <c:ptCount val="8"/>
                  <c:pt idx="0">
                    <c:v>4.0705073617216874E-3</c:v>
                  </c:pt>
                  <c:pt idx="1">
                    <c:v>0.36200860586230066</c:v>
                  </c:pt>
                  <c:pt idx="2">
                    <c:v>7.5349332678600663E-3</c:v>
                  </c:pt>
                  <c:pt idx="3">
                    <c:v>9.7706580330699411E-4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CO2_production!$CH$38:$CO$38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CO2_production!$CH$36:$CO$36</c:f>
              <c:numCache>
                <c:formatCode>General</c:formatCode>
                <c:ptCount val="8"/>
                <c:pt idx="0">
                  <c:v>0.92956356026244258</c:v>
                </c:pt>
                <c:pt idx="1">
                  <c:v>0.50795423722618505</c:v>
                </c:pt>
                <c:pt idx="2">
                  <c:v>1.040048706799304E-2</c:v>
                </c:pt>
                <c:pt idx="3">
                  <c:v>6.9088985518385698E-4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DFD3-419B-B504-475EB18A472F}"/>
            </c:ext>
          </c:extLst>
        </c:ser>
        <c:ser>
          <c:idx val="9"/>
          <c:order val="3"/>
          <c:tx>
            <c:v>22-4 OD</c:v>
          </c:tx>
          <c:spPr>
            <a:ln>
              <a:solidFill>
                <a:schemeClr val="accent5"/>
              </a:solidFill>
            </a:ln>
          </c:spPr>
          <c:marker>
            <c:symbol val="dash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CO2_production!$CH$52:$CO$52</c:f>
                <c:numCache>
                  <c:formatCode>General</c:formatCode>
                  <c:ptCount val="8"/>
                  <c:pt idx="0">
                    <c:v>9.1774153043777031E-3</c:v>
                  </c:pt>
                  <c:pt idx="1">
                    <c:v>9.3702563420394389E-3</c:v>
                  </c:pt>
                  <c:pt idx="2">
                    <c:v>0.11757800982210123</c:v>
                  </c:pt>
                  <c:pt idx="3">
                    <c:v>5.6614000944574049E-2</c:v>
                  </c:pt>
                  <c:pt idx="4">
                    <c:v>2.7262635624682625E-2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CO2_production!$CH$53:$CO$53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CO2_production!$CH$51:$CO$51</c:f>
              <c:numCache>
                <c:formatCode>General</c:formatCode>
                <c:ptCount val="8"/>
                <c:pt idx="0">
                  <c:v>0.88809802816412298</c:v>
                </c:pt>
                <c:pt idx="1">
                  <c:v>0.84758442111123189</c:v>
                </c:pt>
                <c:pt idx="2">
                  <c:v>0.11056036080010918</c:v>
                </c:pt>
                <c:pt idx="3">
                  <c:v>5.3308924694320144E-2</c:v>
                </c:pt>
                <c:pt idx="4">
                  <c:v>1.927759452323103E-2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DFD3-419B-B504-475EB18A472F}"/>
            </c:ext>
          </c:extLst>
        </c:ser>
        <c:ser>
          <c:idx val="10"/>
          <c:order val="4"/>
          <c:tx>
            <c:v>22-5 OD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CO2_production!$CH$67:$CO$67</c:f>
                <c:numCache>
                  <c:formatCode>General</c:formatCode>
                  <c:ptCount val="8"/>
                  <c:pt idx="0">
                    <c:v>2.8146331004437159E-2</c:v>
                  </c:pt>
                  <c:pt idx="1">
                    <c:v>5.7766256176063319E-2</c:v>
                  </c:pt>
                  <c:pt idx="2">
                    <c:v>1.2437315905217071E-2</c:v>
                  </c:pt>
                  <c:pt idx="3">
                    <c:v>1.58771189045628E-3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CO2_production!$CH$68:$CO$68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85</c:v>
                </c:pt>
                <c:pt idx="5">
                  <c:v>109</c:v>
                </c:pt>
                <c:pt idx="6">
                  <c:v>146</c:v>
                </c:pt>
                <c:pt idx="7">
                  <c:v>210</c:v>
                </c:pt>
              </c:numCache>
            </c:numRef>
          </c:xVal>
          <c:yVal>
            <c:numRef>
              <c:f>CO2_production!$CH$66:$CO$66</c:f>
              <c:numCache>
                <c:formatCode>General</c:formatCode>
                <c:ptCount val="8"/>
                <c:pt idx="0">
                  <c:v>0.87976241978431002</c:v>
                </c:pt>
                <c:pt idx="1">
                  <c:v>0.78332530663100419</c:v>
                </c:pt>
                <c:pt idx="2">
                  <c:v>8.7945104163382956E-3</c:v>
                </c:pt>
                <c:pt idx="3">
                  <c:v>1.1226818443121486E-3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DFD3-419B-B504-475EB18A472F}"/>
            </c:ext>
          </c:extLst>
        </c:ser>
        <c:ser>
          <c:idx val="11"/>
          <c:order val="5"/>
          <c:tx>
            <c:strRef>
              <c:f>CO2_production!$CE$156</c:f>
              <c:strCache>
                <c:ptCount val="1"/>
                <c:pt idx="0">
                  <c:v>MQ OD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CO2_production!$CH$157:$CO$157</c:f>
                <c:numCache>
                  <c:formatCode>General</c:formatCode>
                  <c:ptCount val="8"/>
                  <c:pt idx="0">
                    <c:v>2.0902687376493669E-2</c:v>
                  </c:pt>
                  <c:pt idx="1">
                    <c:v>3.8262173623054278E-2</c:v>
                  </c:pt>
                  <c:pt idx="2">
                    <c:v>1.1867577054822793E-2</c:v>
                  </c:pt>
                  <c:pt idx="3">
                    <c:v>1.117154108604887E-2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DFD3-419B-B504-475EB18A4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366168"/>
        <c:axId val="619372728"/>
      </c:scatterChart>
      <c:valAx>
        <c:axId val="33644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rPr>
                  <a:t>Time (days</a:t>
                </a:r>
                <a:r>
                  <a:rPr lang="en-GB" sz="10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3494330090131345"/>
              <c:y val="0.9049689045645330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416"/>
        <c:crosses val="autoZero"/>
        <c:crossBetween val="midCat"/>
      </c:valAx>
      <c:valAx>
        <c:axId val="336441416"/>
        <c:scaling>
          <c:orientation val="minMax"/>
          <c:max val="6.0000000000000016E-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O2 gas (mol)</a:t>
                </a:r>
              </a:p>
            </c:rich>
          </c:tx>
          <c:layout>
            <c:manualLayout>
              <c:xMode val="edge"/>
              <c:yMode val="edge"/>
              <c:x val="2.4694146845870974E-2"/>
              <c:y val="0.3937973244079331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088"/>
        <c:crosses val="autoZero"/>
        <c:crossBetween val="midCat"/>
      </c:valAx>
      <c:valAx>
        <c:axId val="619372728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2,4-D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9366168"/>
        <c:crosses val="max"/>
        <c:crossBetween val="midCat"/>
      </c:valAx>
      <c:valAx>
        <c:axId val="6193661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619372728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88988555747202025"/>
          <c:y val="0.22324014203605874"/>
          <c:w val="7.1636631161573663E-2"/>
          <c:h val="0.594550221664360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22-1 OD</c:v>
          </c:tx>
          <c:spPr>
            <a:ln w="2222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plus>
            <c:minus>
              <c:numRef>
                <c:f>CO2_production!$AY$7:$BF$7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6.6866641367576514E-4</c:v>
                  </c:pt>
                  <c:pt idx="2">
                    <c:v>1.1061032911297579E-3</c:v>
                  </c:pt>
                  <c:pt idx="3">
                    <c:v>3.4869356644599324E-3</c:v>
                  </c:pt>
                  <c:pt idx="4">
                    <c:v>4.1212989828094699E-3</c:v>
                  </c:pt>
                  <c:pt idx="5">
                    <c:v>4.2853862707880773E-3</c:v>
                  </c:pt>
                  <c:pt idx="6">
                    <c:v>4.6779194391189365E-3</c:v>
                  </c:pt>
                  <c:pt idx="7">
                    <c:v>6.1916553123839754E-3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CO2_production!$AY$8:$BF$8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CO2_production!$AY$6:$BF$6</c:f>
              <c:numCache>
                <c:formatCode>0.0000</c:formatCode>
                <c:ptCount val="8"/>
                <c:pt idx="0">
                  <c:v>0</c:v>
                </c:pt>
                <c:pt idx="1">
                  <c:v>3.0955601375938946E-2</c:v>
                </c:pt>
                <c:pt idx="2">
                  <c:v>4.0244848443033755E-2</c:v>
                </c:pt>
                <c:pt idx="3">
                  <c:v>6.2145862879810713E-2</c:v>
                </c:pt>
                <c:pt idx="4">
                  <c:v>7.0104620143399701E-2</c:v>
                </c:pt>
                <c:pt idx="5">
                  <c:v>7.0866588579351117E-2</c:v>
                </c:pt>
                <c:pt idx="6">
                  <c:v>7.4279393611943204E-2</c:v>
                </c:pt>
                <c:pt idx="7">
                  <c:v>9.4555102178169412E-2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2D5-41D6-87E9-DC3C5A09F319}"/>
            </c:ext>
          </c:extLst>
        </c:ser>
        <c:ser>
          <c:idx val="2"/>
          <c:order val="1"/>
          <c:tx>
            <c:v>22-2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errBars>
            <c:errDir val="y"/>
            <c:errBarType val="both"/>
            <c:errValType val="cust"/>
            <c:noEndCap val="0"/>
            <c:pl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plus>
            <c:minus>
              <c:numRef>
                <c:f>CO2_production!$AY$22:$BF$22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3.7569959638884547E-3</c:v>
                  </c:pt>
                  <c:pt idx="2">
                    <c:v>4.1857902919904657E-3</c:v>
                  </c:pt>
                  <c:pt idx="3">
                    <c:v>1.2311330905066807E-2</c:v>
                  </c:pt>
                  <c:pt idx="4">
                    <c:v>1.1377397925841389E-2</c:v>
                  </c:pt>
                  <c:pt idx="5">
                    <c:v>1.2319102831091012E-2</c:v>
                  </c:pt>
                  <c:pt idx="6">
                    <c:v>1.1701763820250117E-2</c:v>
                  </c:pt>
                  <c:pt idx="7">
                    <c:v>1.6252669194687805E-2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CO2_production!$AY$23:$BF$23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CO2_production!$AY$21:$BF$21</c:f>
              <c:numCache>
                <c:formatCode>0.0000</c:formatCode>
                <c:ptCount val="8"/>
                <c:pt idx="0">
                  <c:v>0</c:v>
                </c:pt>
                <c:pt idx="1">
                  <c:v>5.3389939167793554E-2</c:v>
                </c:pt>
                <c:pt idx="2">
                  <c:v>6.4192480753860429E-2</c:v>
                </c:pt>
                <c:pt idx="3">
                  <c:v>0.12182205434782385</c:v>
                </c:pt>
                <c:pt idx="4">
                  <c:v>0.12517325145037572</c:v>
                </c:pt>
                <c:pt idx="5">
                  <c:v>0.12861783827623199</c:v>
                </c:pt>
                <c:pt idx="6">
                  <c:v>0.13193613214277725</c:v>
                </c:pt>
                <c:pt idx="7">
                  <c:v>0.16363636799725906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2D5-41D6-87E9-DC3C5A09F319}"/>
            </c:ext>
          </c:extLst>
        </c:ser>
        <c:ser>
          <c:idx val="3"/>
          <c:order val="2"/>
          <c:tx>
            <c:v>22-3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errBars>
            <c:errDir val="y"/>
            <c:errBarType val="both"/>
            <c:errValType val="cust"/>
            <c:noEndCap val="0"/>
            <c:pl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plus>
            <c:minus>
              <c:numRef>
                <c:f>CO2_production!$AY$37:$BF$37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5.9693027552854634E-4</c:v>
                  </c:pt>
                  <c:pt idx="2">
                    <c:v>8.649482611038377E-4</c:v>
                  </c:pt>
                  <c:pt idx="3">
                    <c:v>4.7544727866194103E-3</c:v>
                  </c:pt>
                  <c:pt idx="4">
                    <c:v>4.0298640580922482E-3</c:v>
                  </c:pt>
                  <c:pt idx="5">
                    <c:v>4.2674493215333134E-3</c:v>
                  </c:pt>
                  <c:pt idx="6">
                    <c:v>8.052212543605268E-3</c:v>
                  </c:pt>
                  <c:pt idx="7">
                    <c:v>7.2921953263384888E-3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CO2_production!$AY$38:$BF$38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CO2_production!$AY$36:$BF$36</c:f>
              <c:numCache>
                <c:formatCode>0.0000</c:formatCode>
                <c:ptCount val="8"/>
                <c:pt idx="0">
                  <c:v>0</c:v>
                </c:pt>
                <c:pt idx="1">
                  <c:v>1.0405575071651966E-2</c:v>
                </c:pt>
                <c:pt idx="2">
                  <c:v>1.8933189383614525E-2</c:v>
                </c:pt>
                <c:pt idx="3">
                  <c:v>4.5235562934673373E-2</c:v>
                </c:pt>
                <c:pt idx="4">
                  <c:v>5.0841558470720138E-2</c:v>
                </c:pt>
                <c:pt idx="5">
                  <c:v>5.3054099593367272E-2</c:v>
                </c:pt>
                <c:pt idx="6">
                  <c:v>5.6999149688912981E-2</c:v>
                </c:pt>
                <c:pt idx="7">
                  <c:v>7.8361304434799203E-2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2D5-41D6-87E9-DC3C5A09F319}"/>
            </c:ext>
          </c:extLst>
        </c:ser>
        <c:ser>
          <c:idx val="4"/>
          <c:order val="3"/>
          <c:tx>
            <c:v>22-4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errBars>
            <c:errDir val="y"/>
            <c:errBarType val="both"/>
            <c:errValType val="cust"/>
            <c:noEndCap val="0"/>
            <c:pl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plus>
            <c:minus>
              <c:numRef>
                <c:f>CO2_production!$AY$52:$BF$52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2.3129291218035352E-3</c:v>
                  </c:pt>
                  <c:pt idx="2">
                    <c:v>2.6639501309108291E-3</c:v>
                  </c:pt>
                  <c:pt idx="3">
                    <c:v>2.0731960325718174E-3</c:v>
                  </c:pt>
                  <c:pt idx="4">
                    <c:v>1.3740209017836171E-3</c:v>
                  </c:pt>
                  <c:pt idx="5">
                    <c:v>1.7625523402437612E-3</c:v>
                  </c:pt>
                  <c:pt idx="6">
                    <c:v>1.7569021639770096E-3</c:v>
                  </c:pt>
                  <c:pt idx="7">
                    <c:v>3.7297705586130233E-3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CO2_production!$AY$51:$BF$51</c:f>
              <c:numCache>
                <c:formatCode>0.0000</c:formatCode>
                <c:ptCount val="8"/>
                <c:pt idx="0">
                  <c:v>0</c:v>
                </c:pt>
                <c:pt idx="1">
                  <c:v>1.1693180493740208E-2</c:v>
                </c:pt>
                <c:pt idx="2">
                  <c:v>1.9535555264423774E-2</c:v>
                </c:pt>
                <c:pt idx="3">
                  <c:v>3.8816935987087041E-2</c:v>
                </c:pt>
                <c:pt idx="4">
                  <c:v>4.4234380484017823E-2</c:v>
                </c:pt>
                <c:pt idx="5">
                  <c:v>4.4646909304258887E-2</c:v>
                </c:pt>
                <c:pt idx="6">
                  <c:v>4.7557901075193969E-2</c:v>
                </c:pt>
                <c:pt idx="7">
                  <c:v>6.3854045526655537E-2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2D5-41D6-87E9-DC3C5A09F319}"/>
            </c:ext>
          </c:extLst>
        </c:ser>
        <c:ser>
          <c:idx val="5"/>
          <c:order val="4"/>
          <c:tx>
            <c:v>22-5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errBars>
            <c:errDir val="y"/>
            <c:errBarType val="both"/>
            <c:errValType val="cust"/>
            <c:noEndCap val="0"/>
            <c:pl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plus>
            <c:minus>
              <c:numRef>
                <c:f>CO2_production!$AY$67:$BF$67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8.5357498470656332E-4</c:v>
                  </c:pt>
                  <c:pt idx="2">
                    <c:v>1.256510733757502E-3</c:v>
                  </c:pt>
                  <c:pt idx="3">
                    <c:v>1.7033650125076335E-3</c:v>
                  </c:pt>
                  <c:pt idx="4">
                    <c:v>3.2632182950810668E-3</c:v>
                  </c:pt>
                  <c:pt idx="5">
                    <c:v>2.1139165444564434E-3</c:v>
                  </c:pt>
                  <c:pt idx="6">
                    <c:v>3.2637777878764557E-3</c:v>
                  </c:pt>
                  <c:pt idx="7">
                    <c:v>9.3716908675275396E-3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CO2_production!$AY$68:$BF$68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CO2_production!$AY$66:$BF$66</c:f>
              <c:numCache>
                <c:formatCode>0.0000</c:formatCode>
                <c:ptCount val="8"/>
                <c:pt idx="0">
                  <c:v>0</c:v>
                </c:pt>
                <c:pt idx="1">
                  <c:v>1.0049808766962079E-2</c:v>
                </c:pt>
                <c:pt idx="2">
                  <c:v>1.7411596840905163E-2</c:v>
                </c:pt>
                <c:pt idx="3">
                  <c:v>3.2216214928987019E-2</c:v>
                </c:pt>
                <c:pt idx="4">
                  <c:v>3.9272270503778579E-2</c:v>
                </c:pt>
                <c:pt idx="5">
                  <c:v>4.0175418013858231E-2</c:v>
                </c:pt>
                <c:pt idx="6">
                  <c:v>4.1586137049616549E-2</c:v>
                </c:pt>
                <c:pt idx="7">
                  <c:v>5.1113269770263703E-2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2D5-41D6-87E9-DC3C5A09F319}"/>
            </c:ext>
          </c:extLst>
        </c:ser>
        <c:ser>
          <c:idx val="1"/>
          <c:order val="5"/>
          <c:tx>
            <c:v>MQ OD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2D5-41D6-87E9-DC3C5A09F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23-2 (26-28 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Nitrogen + DOC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'CO2'!$M$95:$T$95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'CO2'!$M$93:$T$93</c:f>
              <c:numCache>
                <c:formatCode>General</c:formatCode>
                <c:ptCount val="8"/>
                <c:pt idx="0">
                  <c:v>2.559180802198199E-2</c:v>
                </c:pt>
                <c:pt idx="1">
                  <c:v>2.688463791574788E-2</c:v>
                </c:pt>
                <c:pt idx="2">
                  <c:v>2.7448982151125362E-2</c:v>
                </c:pt>
                <c:pt idx="3">
                  <c:v>1.2209228206661904E-2</c:v>
                </c:pt>
                <c:pt idx="4">
                  <c:v>1.8309304264014212E-2</c:v>
                </c:pt>
                <c:pt idx="5">
                  <c:v>3.2006928450056906E-3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D-48B8-9BD7-3C3231951F42}"/>
            </c:ext>
          </c:extLst>
        </c:ser>
        <c:ser>
          <c:idx val="1"/>
          <c:order val="1"/>
          <c:tx>
            <c:v>Oxygen + DOC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'CO2'!$M$98:$T$98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'CO2'!$M$96:$T$96</c:f>
              <c:numCache>
                <c:formatCode>General</c:formatCode>
                <c:ptCount val="8"/>
                <c:pt idx="0">
                  <c:v>4.0378490263509211E-2</c:v>
                </c:pt>
                <c:pt idx="1">
                  <c:v>5.3478207365084733E-2</c:v>
                </c:pt>
                <c:pt idx="2">
                  <c:v>6.8078892021033607E-2</c:v>
                </c:pt>
                <c:pt idx="3">
                  <c:v>4.1288349158497162E-2</c:v>
                </c:pt>
                <c:pt idx="4">
                  <c:v>5.9602931372675305E-2</c:v>
                </c:pt>
                <c:pt idx="5">
                  <c:v>6.6629440084177829E-2</c:v>
                </c:pt>
                <c:pt idx="6">
                  <c:v>8.0411517440935359E-2</c:v>
                </c:pt>
                <c:pt idx="7">
                  <c:v>4.0817213800621234E-2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5D-48B8-9BD7-3C3231951F42}"/>
            </c:ext>
          </c:extLst>
        </c:ser>
        <c:ser>
          <c:idx val="2"/>
          <c:order val="2"/>
          <c:tx>
            <c:v>Oxygen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'CO2'!$M$101:$T$101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'CO2'!$M$99:$T$99</c:f>
              <c:numCache>
                <c:formatCode>General</c:formatCode>
                <c:ptCount val="8"/>
                <c:pt idx="0">
                  <c:v>9.5359659965437535E-2</c:v>
                </c:pt>
                <c:pt idx="1">
                  <c:v>9.4186875518499302E-2</c:v>
                </c:pt>
                <c:pt idx="2">
                  <c:v>9.0102314777554704E-2</c:v>
                </c:pt>
                <c:pt idx="3">
                  <c:v>3.1086304419841438E-2</c:v>
                </c:pt>
                <c:pt idx="4">
                  <c:v>3.4945291374565778E-2</c:v>
                </c:pt>
                <c:pt idx="5">
                  <c:v>3.1810663992245546E-2</c:v>
                </c:pt>
                <c:pt idx="6">
                  <c:v>3.0884673910945338E-2</c:v>
                </c:pt>
                <c:pt idx="7">
                  <c:v>4.9931969030307397E-3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5D-48B8-9BD7-3C3231951F42}"/>
            </c:ext>
          </c:extLst>
        </c:ser>
        <c:ser>
          <c:idx val="3"/>
          <c:order val="3"/>
          <c:tx>
            <c:v>DOC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'CO2'!$M$104:$T$104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'CO2'!$M$102:$T$102</c:f>
              <c:numCache>
                <c:formatCode>General</c:formatCode>
                <c:ptCount val="8"/>
                <c:pt idx="0">
                  <c:v>3.8507975596900521E-3</c:v>
                </c:pt>
                <c:pt idx="1">
                  <c:v>4.0060604805531135E-3</c:v>
                </c:pt>
                <c:pt idx="2">
                  <c:v>9.9068993222047024E-3</c:v>
                </c:pt>
                <c:pt idx="3">
                  <c:v>2.2385506847156429E-3</c:v>
                </c:pt>
                <c:pt idx="4">
                  <c:v>2.4533468524514618E-3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5D-48B8-9BD7-3C3231951F42}"/>
            </c:ext>
          </c:extLst>
        </c:ser>
        <c:ser>
          <c:idx val="4"/>
          <c:order val="4"/>
          <c:tx>
            <c:v>Blank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'CO2'!$M$107:$T$107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'CO2'!$M$105:$T$105</c:f>
              <c:numCache>
                <c:formatCode>General</c:formatCode>
                <c:ptCount val="8"/>
                <c:pt idx="0">
                  <c:v>2.4564014684368054E-2</c:v>
                </c:pt>
                <c:pt idx="1">
                  <c:v>2.4455737379281237E-2</c:v>
                </c:pt>
                <c:pt idx="2">
                  <c:v>2.445708800663204E-2</c:v>
                </c:pt>
                <c:pt idx="3">
                  <c:v>5.0397968911673639E-3</c:v>
                </c:pt>
                <c:pt idx="4">
                  <c:v>5.3126115387256189E-3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FA7-4FC7-BD06-17182571B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7"/>
          <c:order val="0"/>
          <c:tx>
            <c:v>23-1 OD</c:v>
          </c:tx>
          <c:spPr>
            <a:ln w="2222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plus>
            <c:minus>
              <c:numRef>
                <c:f>CO2_production!$AY$82:$BF$82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1.6278568839319103E-3</c:v>
                  </c:pt>
                  <c:pt idx="2">
                    <c:v>5.8084585912769333E-4</c:v>
                  </c:pt>
                  <c:pt idx="3">
                    <c:v>9.6508793784913928E-4</c:v>
                  </c:pt>
                  <c:pt idx="4">
                    <c:v>3.5294914192507887E-4</c:v>
                  </c:pt>
                  <c:pt idx="5">
                    <c:v>1.1884041407363211E-3</c:v>
                  </c:pt>
                  <c:pt idx="6">
                    <c:v>2.7731608171525832E-3</c:v>
                  </c:pt>
                  <c:pt idx="7">
                    <c:v>4.40031786401402E-3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CO2_production!$AY$83:$BF$83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CO2_production!$AY$81:$BF$81</c:f>
              <c:numCache>
                <c:formatCode>0.0000</c:formatCode>
                <c:ptCount val="8"/>
                <c:pt idx="0">
                  <c:v>0</c:v>
                </c:pt>
                <c:pt idx="1">
                  <c:v>1.1859821143844046E-2</c:v>
                </c:pt>
                <c:pt idx="2">
                  <c:v>1.7750862551934841E-2</c:v>
                </c:pt>
                <c:pt idx="3">
                  <c:v>3.0761032715280134E-2</c:v>
                </c:pt>
                <c:pt idx="4">
                  <c:v>3.3135973827565841E-2</c:v>
                </c:pt>
                <c:pt idx="5">
                  <c:v>3.5949698185855958E-2</c:v>
                </c:pt>
                <c:pt idx="6">
                  <c:v>3.6619000915074265E-2</c:v>
                </c:pt>
                <c:pt idx="7">
                  <c:v>5.0519644704258355E-2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746-4B1E-B986-368C06D25A9C}"/>
            </c:ext>
          </c:extLst>
        </c:ser>
        <c:ser>
          <c:idx val="18"/>
          <c:order val="1"/>
          <c:tx>
            <c:v>23-2 OD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plus>
            <c:minus>
              <c:numRef>
                <c:f>CO2_production!$AY$97:$BF$97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8.2409692222748833E-3</c:v>
                  </c:pt>
                  <c:pt idx="2">
                    <c:v>1.8100930751091166E-2</c:v>
                  </c:pt>
                  <c:pt idx="3">
                    <c:v>3.30750661124262E-2</c:v>
                  </c:pt>
                  <c:pt idx="4">
                    <c:v>5.5058394354998763E-2</c:v>
                  </c:pt>
                  <c:pt idx="5">
                    <c:v>6.4231814454731945E-2</c:v>
                  </c:pt>
                  <c:pt idx="6">
                    <c:v>8.074814021139215E-2</c:v>
                  </c:pt>
                  <c:pt idx="7">
                    <c:v>0.12736489400892553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CO2_production!$AY$98:$BF$98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CO2_production!$AY$96:$BF$96</c:f>
              <c:numCache>
                <c:formatCode>0.0000</c:formatCode>
                <c:ptCount val="8"/>
                <c:pt idx="0">
                  <c:v>0</c:v>
                </c:pt>
                <c:pt idx="1">
                  <c:v>1.3099717101575521E-2</c:v>
                </c:pt>
                <c:pt idx="2">
                  <c:v>2.770040175752439E-2</c:v>
                </c:pt>
                <c:pt idx="3">
                  <c:v>7.2893925814933577E-2</c:v>
                </c:pt>
                <c:pt idx="4">
                  <c:v>8.7303333130199709E-2</c:v>
                </c:pt>
                <c:pt idx="5">
                  <c:v>9.4329841841702233E-2</c:v>
                </c:pt>
                <c:pt idx="6">
                  <c:v>0.10811191919845975</c:v>
                </c:pt>
                <c:pt idx="7">
                  <c:v>0.15841198697791203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746-4B1E-B986-368C06D25A9C}"/>
            </c:ext>
          </c:extLst>
        </c:ser>
        <c:ser>
          <c:idx val="19"/>
          <c:order val="2"/>
          <c:tx>
            <c:v>23-3 OD</c:v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plus>
            <c:minus>
              <c:numRef>
                <c:f>CO2_production!$AY$112:$BF$112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7.2476124549639815E-4</c:v>
                  </c:pt>
                  <c:pt idx="2">
                    <c:v>1.0086745166238711E-3</c:v>
                  </c:pt>
                  <c:pt idx="3">
                    <c:v>7.8401808177002361E-3</c:v>
                  </c:pt>
                  <c:pt idx="4">
                    <c:v>8.4752308823280893E-3</c:v>
                  </c:pt>
                  <c:pt idx="5">
                    <c:v>9.0839874534197375E-3</c:v>
                  </c:pt>
                  <c:pt idx="6">
                    <c:v>8.7494717540638339E-3</c:v>
                  </c:pt>
                  <c:pt idx="7">
                    <c:v>1.9129571240336644E-2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CO2_production!$AY$113:$BF$113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CO2_production!$AY$111:$BF$111</c:f>
              <c:numCache>
                <c:formatCode>0.0000</c:formatCode>
                <c:ptCount val="8"/>
                <c:pt idx="0">
                  <c:v>0</c:v>
                </c:pt>
                <c:pt idx="1">
                  <c:v>5.8838656530281301E-3</c:v>
                </c:pt>
                <c:pt idx="2">
                  <c:v>1.2998954776252047E-2</c:v>
                </c:pt>
                <c:pt idx="3">
                  <c:v>4.7053339994489324E-2</c:v>
                </c:pt>
                <c:pt idx="4">
                  <c:v>5.0635033131312512E-2</c:v>
                </c:pt>
                <c:pt idx="5">
                  <c:v>4.6601758785863055E-2</c:v>
                </c:pt>
                <c:pt idx="6">
                  <c:v>5.3205932709396324E-2</c:v>
                </c:pt>
                <c:pt idx="7">
                  <c:v>0.10225346066773826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746-4B1E-B986-368C06D25A9C}"/>
            </c:ext>
          </c:extLst>
        </c:ser>
        <c:ser>
          <c:idx val="20"/>
          <c:order val="3"/>
          <c:tx>
            <c:v>23-4 OD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plus>
            <c:minus>
              <c:numRef>
                <c:f>CO2_production!$AY$127:$BF$127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1.095627285726136E-3</c:v>
                  </c:pt>
                  <c:pt idx="2">
                    <c:v>1.1762216895239419E-3</c:v>
                  </c:pt>
                  <c:pt idx="3">
                    <c:v>4.6597992394935119E-3</c:v>
                  </c:pt>
                  <c:pt idx="4">
                    <c:v>4.8422627221577997E-3</c:v>
                  </c:pt>
                  <c:pt idx="5">
                    <c:v>4.6871258501989853E-3</c:v>
                  </c:pt>
                  <c:pt idx="6">
                    <c:v>4.6096780047031804E-3</c:v>
                  </c:pt>
                  <c:pt idx="7">
                    <c:v>1.6082624145190615E-3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CO2_production!$AY$53:$BF$53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CO2_production!$AY$126:$BF$126</c:f>
              <c:numCache>
                <c:formatCode>0.0000</c:formatCode>
                <c:ptCount val="8"/>
                <c:pt idx="0">
                  <c:v>0</c:v>
                </c:pt>
                <c:pt idx="1">
                  <c:v>8.2172190860981004E-3</c:v>
                </c:pt>
                <c:pt idx="2">
                  <c:v>1.4501673773965216E-2</c:v>
                </c:pt>
                <c:pt idx="3">
                  <c:v>5.0444760903753549E-2</c:v>
                </c:pt>
                <c:pt idx="4">
                  <c:v>5.5300731842249817E-2</c:v>
                </c:pt>
                <c:pt idx="5">
                  <c:v>5.4396648970980253E-2</c:v>
                </c:pt>
                <c:pt idx="6">
                  <c:v>5.6430580561168585E-2</c:v>
                </c:pt>
                <c:pt idx="7">
                  <c:v>8.0567954845237544E-2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746-4B1E-B986-368C06D25A9C}"/>
            </c:ext>
          </c:extLst>
        </c:ser>
        <c:ser>
          <c:idx val="21"/>
          <c:order val="4"/>
          <c:tx>
            <c:v>23-5 OD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plus>
            <c:minus>
              <c:numRef>
                <c:f>CO2_production!$AY$142:$BF$142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3.6094606619268313E-4</c:v>
                  </c:pt>
                  <c:pt idx="2">
                    <c:v>3.0126018686661135E-4</c:v>
                  </c:pt>
                  <c:pt idx="3">
                    <c:v>7.2429125551396649E-4</c:v>
                  </c:pt>
                  <c:pt idx="4">
                    <c:v>5.9403964239729853E-4</c:v>
                  </c:pt>
                  <c:pt idx="5">
                    <c:v>2.2292898550418247E-4</c:v>
                  </c:pt>
                  <c:pt idx="6">
                    <c:v>1.0143312210410074E-3</c:v>
                  </c:pt>
                  <c:pt idx="7">
                    <c:v>1.3820052516607289E-3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CO2_production!$AY$143:$BF$143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CO2_production!$AY$141:$BF$141</c:f>
              <c:numCache>
                <c:formatCode>0.0000</c:formatCode>
                <c:ptCount val="8"/>
                <c:pt idx="0">
                  <c:v>0</c:v>
                </c:pt>
                <c:pt idx="1">
                  <c:v>6.3703727583338809E-3</c:v>
                </c:pt>
                <c:pt idx="2">
                  <c:v>1.4894897872980753E-2</c:v>
                </c:pt>
                <c:pt idx="3">
                  <c:v>7.4175422464883664E-2</c:v>
                </c:pt>
                <c:pt idx="4">
                  <c:v>7.8903245790541199E-2</c:v>
                </c:pt>
                <c:pt idx="5">
                  <c:v>7.7428392005295041E-2</c:v>
                </c:pt>
                <c:pt idx="6">
                  <c:v>7.9980251121765975E-2</c:v>
                </c:pt>
                <c:pt idx="7">
                  <c:v>0.10989419747513772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746-4B1E-B986-368C06D25A9C}"/>
            </c:ext>
          </c:extLst>
        </c:ser>
        <c:ser>
          <c:idx val="1"/>
          <c:order val="5"/>
          <c:tx>
            <c:v>MQ OD</c:v>
          </c:tx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CO2_production!$AY$158:$BF$158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CO2_production!$AY$156:$BF$156</c:f>
              <c:numCache>
                <c:formatCode>0.0000</c:formatCode>
                <c:ptCount val="8"/>
                <c:pt idx="0">
                  <c:v>0</c:v>
                </c:pt>
                <c:pt idx="1">
                  <c:v>5.2625560991065743E-3</c:v>
                </c:pt>
                <c:pt idx="2">
                  <c:v>1.2497644040613022E-2</c:v>
                </c:pt>
                <c:pt idx="3">
                  <c:v>2.4175749870351815E-2</c:v>
                </c:pt>
                <c:pt idx="4">
                  <c:v>2.5808807689266671E-2</c:v>
                </c:pt>
                <c:pt idx="5">
                  <c:v>3.0027394353336779E-2</c:v>
                </c:pt>
                <c:pt idx="6">
                  <c:v>3.0027394353336779E-2</c:v>
                </c:pt>
                <c:pt idx="7">
                  <c:v>3.0027394353336779E-2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746-4B1E-B986-368C06D25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55312"/>
        <c:axId val="241256952"/>
      </c:scatterChart>
      <c:valAx>
        <c:axId val="241255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6952"/>
        <c:crosses val="autoZero"/>
        <c:crossBetween val="midCat"/>
      </c:valAx>
      <c:valAx>
        <c:axId val="241256952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cap="none" baseline="0"/>
                  <a:t>CO2 (mmol)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255312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bg2">
                    <a:lumMod val="50000"/>
                  </a:schemeClr>
                </a:solidFill>
                <a:latin typeface="+mj-lt"/>
              </a:rPr>
              <a:t>Well 23 - OD</a:t>
            </a:r>
          </a:p>
        </c:rich>
      </c:tx>
      <c:layout>
        <c:manualLayout>
          <c:xMode val="edge"/>
          <c:yMode val="edge"/>
          <c:x val="0.37648872450264032"/>
          <c:y val="2.377555872563005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3746465318466893E-2"/>
          <c:y val="0.1590550795897937"/>
          <c:w val="0.70252138902620598"/>
          <c:h val="0.65937910392779853"/>
        </c:manualLayout>
      </c:layout>
      <c:scatterChart>
        <c:scatterStyle val="lineMarker"/>
        <c:varyColors val="0"/>
        <c:ser>
          <c:idx val="5"/>
          <c:order val="6"/>
          <c:tx>
            <c:v>23-1</c:v>
          </c:tx>
          <c:spPr>
            <a:ln w="19050" cap="rnd" cmpd="sng" algn="ctr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 w="6350" cap="flat" cmpd="sng" algn="ctr">
                <a:solidFill>
                  <a:schemeClr val="accent1">
                    <a:lumMod val="7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O2_consumption_gas!$Y$34:$AF$34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2.6895559678137188E-5</c:v>
                  </c:pt>
                  <c:pt idx="2">
                    <c:v>4.5735898499029478E-6</c:v>
                  </c:pt>
                  <c:pt idx="3">
                    <c:v>4.5735898499029478E-6</c:v>
                  </c:pt>
                  <c:pt idx="4">
                    <c:v>3.5571506304577335E-6</c:v>
                  </c:pt>
                  <c:pt idx="5">
                    <c:v>6.5841608575364577E-5</c:v>
                  </c:pt>
                  <c:pt idx="6">
                    <c:v>1.3170172591586718E-5</c:v>
                  </c:pt>
                  <c:pt idx="7">
                    <c:v>1.3170172591586718E-5</c:v>
                  </c:pt>
                </c:numCache>
              </c:numRef>
            </c:plus>
            <c:minus>
              <c:numRef>
                <c:f>O2_consumption_gas!$Y$34:$AF$34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2.6895559678137188E-5</c:v>
                  </c:pt>
                  <c:pt idx="2">
                    <c:v>4.5735898499029478E-6</c:v>
                  </c:pt>
                  <c:pt idx="3">
                    <c:v>4.5735898499029478E-6</c:v>
                  </c:pt>
                  <c:pt idx="4">
                    <c:v>3.5571506304577335E-6</c:v>
                  </c:pt>
                  <c:pt idx="5">
                    <c:v>6.5841608575364577E-5</c:v>
                  </c:pt>
                  <c:pt idx="6">
                    <c:v>1.3170172591586718E-5</c:v>
                  </c:pt>
                  <c:pt idx="7">
                    <c:v>1.3170172591586718E-5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O2_consumption_gas!$Y$35:$AF$35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O2_consumption_gas!$Y$33:$AF$33</c:f>
              <c:numCache>
                <c:formatCode>General</c:formatCode>
                <c:ptCount val="8"/>
                <c:pt idx="0">
                  <c:v>0</c:v>
                </c:pt>
                <c:pt idx="1">
                  <c:v>1.9202155272800904E-5</c:v>
                </c:pt>
                <c:pt idx="2">
                  <c:v>1.0388668194559101E-4</c:v>
                </c:pt>
                <c:pt idx="3">
                  <c:v>1.0388668194559101E-4</c:v>
                </c:pt>
                <c:pt idx="4">
                  <c:v>1.275100168668762E-4</c:v>
                </c:pt>
                <c:pt idx="5">
                  <c:v>2.0514869178119545E-4</c:v>
                </c:pt>
                <c:pt idx="6">
                  <c:v>4.6433411941859399E-4</c:v>
                </c:pt>
                <c:pt idx="7">
                  <c:v>4.6433411941859399E-4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10E-40C1-BC98-E51394CB0687}"/>
            </c:ext>
          </c:extLst>
        </c:ser>
        <c:ser>
          <c:idx val="6"/>
          <c:order val="7"/>
          <c:tx>
            <c:v>23-2</c:v>
          </c:tx>
          <c:spPr>
            <a:ln w="19050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6350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O2_consumption_gas!$Y$40:$AF$40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2.8390157575531011E-5</c:v>
                  </c:pt>
                  <c:pt idx="2">
                    <c:v>5.761114961161202E-5</c:v>
                  </c:pt>
                  <c:pt idx="3">
                    <c:v>5.761114961161202E-5</c:v>
                  </c:pt>
                  <c:pt idx="4">
                    <c:v>1.1197135615085604E-4</c:v>
                  </c:pt>
                  <c:pt idx="5">
                    <c:v>1.3439421657546329E-4</c:v>
                  </c:pt>
                  <c:pt idx="6">
                    <c:v>1.5948447748359213E-4</c:v>
                  </c:pt>
                  <c:pt idx="7">
                    <c:v>1.5948447748359213E-4</c:v>
                  </c:pt>
                </c:numCache>
              </c:numRef>
            </c:plus>
            <c:minus>
              <c:numRef>
                <c:f>O2_consumption_gas!$Y$40:$AF$40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2.8390157575531011E-5</c:v>
                  </c:pt>
                  <c:pt idx="2">
                    <c:v>5.761114961161202E-5</c:v>
                  </c:pt>
                  <c:pt idx="3">
                    <c:v>5.761114961161202E-5</c:v>
                  </c:pt>
                  <c:pt idx="4">
                    <c:v>1.1197135615085604E-4</c:v>
                  </c:pt>
                  <c:pt idx="5">
                    <c:v>1.3439421657546329E-4</c:v>
                  </c:pt>
                  <c:pt idx="6">
                    <c:v>1.5948447748359213E-4</c:v>
                  </c:pt>
                  <c:pt idx="7">
                    <c:v>1.5948447748359213E-4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O2_consumption_gas!$Y$41:$AF$41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O2_consumption_gas!$Y$39:$AF$39</c:f>
              <c:numCache>
                <c:formatCode>0.00000</c:formatCode>
                <c:ptCount val="8"/>
                <c:pt idx="0">
                  <c:v>0</c:v>
                </c:pt>
                <c:pt idx="1">
                  <c:v>6.4007826765084561E-5</c:v>
                </c:pt>
                <c:pt idx="2">
                  <c:v>1.4053839590117239E-4</c:v>
                </c:pt>
                <c:pt idx="3">
                  <c:v>1.4053839590117239E-4</c:v>
                </c:pt>
                <c:pt idx="4">
                  <c:v>2.0749897439807305E-4</c:v>
                </c:pt>
                <c:pt idx="5">
                  <c:v>3.3821850317870567E-4</c:v>
                </c:pt>
                <c:pt idx="6">
                  <c:v>3.867559912026496E-4</c:v>
                </c:pt>
                <c:pt idx="7">
                  <c:v>3.867559912026496E-4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10E-40C1-BC98-E51394CB0687}"/>
            </c:ext>
          </c:extLst>
        </c:ser>
        <c:ser>
          <c:idx val="7"/>
          <c:order val="8"/>
          <c:tx>
            <c:v>23-3</c:v>
          </c:tx>
          <c:spPr>
            <a:ln w="19050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pPr>
              <a:solidFill>
                <a:schemeClr val="accent4"/>
              </a:solidFill>
              <a:ln w="6350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O2_consumption_gas!$Y$46:$AF$46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1.3043200598048477E-5</c:v>
                  </c:pt>
                  <c:pt idx="2">
                    <c:v>1.0560987610564554E-5</c:v>
                  </c:pt>
                  <c:pt idx="3">
                    <c:v>1.0560987610564554E-5</c:v>
                  </c:pt>
                  <c:pt idx="4">
                    <c:v>1.3814318472386924E-5</c:v>
                  </c:pt>
                  <c:pt idx="5">
                    <c:v>1.9474824799463209E-5</c:v>
                  </c:pt>
                  <c:pt idx="6">
                    <c:v>2.7095766007807146E-5</c:v>
                  </c:pt>
                  <c:pt idx="7">
                    <c:v>2.7095766007807146E-5</c:v>
                  </c:pt>
                </c:numCache>
              </c:numRef>
            </c:plus>
            <c:minus>
              <c:numRef>
                <c:f>O2_consumption_gas!$Y$46:$AF$46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1.3043200598048477E-5</c:v>
                  </c:pt>
                  <c:pt idx="2">
                    <c:v>1.0560987610564554E-5</c:v>
                  </c:pt>
                  <c:pt idx="3">
                    <c:v>1.0560987610564554E-5</c:v>
                  </c:pt>
                  <c:pt idx="4">
                    <c:v>1.3814318472386924E-5</c:v>
                  </c:pt>
                  <c:pt idx="5">
                    <c:v>1.9474824799463209E-5</c:v>
                  </c:pt>
                  <c:pt idx="6">
                    <c:v>2.7095766007807146E-5</c:v>
                  </c:pt>
                  <c:pt idx="7">
                    <c:v>2.7095766007807146E-5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O2_consumption_gas!$Y$47:$AF$47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O2_consumption_gas!$Y$45:$AF$45</c:f>
              <c:numCache>
                <c:formatCode>0.00000</c:formatCode>
                <c:ptCount val="8"/>
                <c:pt idx="0">
                  <c:v>0</c:v>
                </c:pt>
                <c:pt idx="1">
                  <c:v>5.169699659498783E-5</c:v>
                </c:pt>
                <c:pt idx="2">
                  <c:v>1.100843886958465E-4</c:v>
                </c:pt>
                <c:pt idx="3">
                  <c:v>1.100843886958465E-4</c:v>
                </c:pt>
                <c:pt idx="4">
                  <c:v>1.6723917832632291E-4</c:v>
                </c:pt>
                <c:pt idx="5">
                  <c:v>2.8048396349880249E-4</c:v>
                </c:pt>
                <c:pt idx="6">
                  <c:v>3.1773555874156238E-4</c:v>
                </c:pt>
                <c:pt idx="7">
                  <c:v>3.1773555874156238E-4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10E-40C1-BC98-E51394CB0687}"/>
            </c:ext>
          </c:extLst>
        </c:ser>
        <c:ser>
          <c:idx val="8"/>
          <c:order val="9"/>
          <c:tx>
            <c:v>23-4</c:v>
          </c:tx>
          <c:spPr>
            <a:ln w="19050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635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O2_consumption_gas!$Y$52:$AF$52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1.7196643149683449E-5</c:v>
                  </c:pt>
                  <c:pt idx="2">
                    <c:v>2.10433813892063E-5</c:v>
                  </c:pt>
                  <c:pt idx="3">
                    <c:v>2.10433813892063E-5</c:v>
                  </c:pt>
                  <c:pt idx="4">
                    <c:v>1.7153978513962986E-5</c:v>
                  </c:pt>
                  <c:pt idx="5">
                    <c:v>1.7153978513962986E-5</c:v>
                  </c:pt>
                  <c:pt idx="6">
                    <c:v>1.310422200450833E-5</c:v>
                  </c:pt>
                  <c:pt idx="7">
                    <c:v>1.310422200450833E-5</c:v>
                  </c:pt>
                </c:numCache>
              </c:numRef>
            </c:plus>
            <c:minus>
              <c:numRef>
                <c:f>O2_consumption_gas!$Y$52:$AF$52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1.7196643149683449E-5</c:v>
                  </c:pt>
                  <c:pt idx="2">
                    <c:v>2.10433813892063E-5</c:v>
                  </c:pt>
                  <c:pt idx="3">
                    <c:v>2.10433813892063E-5</c:v>
                  </c:pt>
                  <c:pt idx="4">
                    <c:v>1.7153978513962986E-5</c:v>
                  </c:pt>
                  <c:pt idx="5">
                    <c:v>1.7153978513962986E-5</c:v>
                  </c:pt>
                  <c:pt idx="6">
                    <c:v>1.310422200450833E-5</c:v>
                  </c:pt>
                  <c:pt idx="7">
                    <c:v>1.310422200450833E-5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O2_consumption_gas!$Y$53:$AF$53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O2_consumption_gas!$Y$51:$AF$51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5.2523243572850506E-5</c:v>
                </c:pt>
                <c:pt idx="2">
                  <c:v>1.060248202200276E-4</c:v>
                </c:pt>
                <c:pt idx="3">
                  <c:v>1.060248202200276E-4</c:v>
                </c:pt>
                <c:pt idx="4">
                  <c:v>5.4814109869298882E-4</c:v>
                </c:pt>
                <c:pt idx="5">
                  <c:v>5.4814109869298882E-4</c:v>
                </c:pt>
                <c:pt idx="6">
                  <c:v>5.8726045937137984E-4</c:v>
                </c:pt>
                <c:pt idx="7">
                  <c:v>5.8726045937137984E-4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10E-40C1-BC98-E51394CB0687}"/>
            </c:ext>
          </c:extLst>
        </c:ser>
        <c:ser>
          <c:idx val="9"/>
          <c:order val="10"/>
          <c:tx>
            <c:v>23-5</c:v>
          </c:tx>
          <c:spPr>
            <a:ln w="19050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6350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O2_consumption_gas!$Y$58:$AF$58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2.1722042806848465E-6</c:v>
                  </c:pt>
                  <c:pt idx="2">
                    <c:v>2.2859340741046629E-6</c:v>
                  </c:pt>
                  <c:pt idx="3">
                    <c:v>2.2859340741046629E-6</c:v>
                  </c:pt>
                  <c:pt idx="4">
                    <c:v>2.2859340741046629E-6</c:v>
                  </c:pt>
                  <c:pt idx="5">
                    <c:v>2.2859340741046629E-6</c:v>
                  </c:pt>
                  <c:pt idx="6">
                    <c:v>6.315882363927981E-6</c:v>
                  </c:pt>
                  <c:pt idx="7">
                    <c:v>6.315882363927981E-6</c:v>
                  </c:pt>
                </c:numCache>
              </c:numRef>
            </c:plus>
            <c:minus>
              <c:numRef>
                <c:f>O2_consumption_gas!$Y$58:$AF$58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2.1722042806848465E-6</c:v>
                  </c:pt>
                  <c:pt idx="2">
                    <c:v>2.2859340741046629E-6</c:v>
                  </c:pt>
                  <c:pt idx="3">
                    <c:v>2.2859340741046629E-6</c:v>
                  </c:pt>
                  <c:pt idx="4">
                    <c:v>2.2859340741046629E-6</c:v>
                  </c:pt>
                  <c:pt idx="5">
                    <c:v>2.2859340741046629E-6</c:v>
                  </c:pt>
                  <c:pt idx="6">
                    <c:v>6.315882363927981E-6</c:v>
                  </c:pt>
                  <c:pt idx="7">
                    <c:v>6.315882363927981E-6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O2_consumption_gas!$Y$59:$AF$59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5">
                  <c:v>111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O2_consumption_gas!$Y$57:$AF$57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3.9920996437667767E-5</c:v>
                </c:pt>
                <c:pt idx="2">
                  <c:v>9.5292396784819961E-5</c:v>
                </c:pt>
                <c:pt idx="3">
                  <c:v>9.5292396784819961E-5</c:v>
                </c:pt>
                <c:pt idx="4">
                  <c:v>9.5292396784819961E-5</c:v>
                </c:pt>
                <c:pt idx="5">
                  <c:v>9.5292396784819961E-5</c:v>
                </c:pt>
                <c:pt idx="6">
                  <c:v>1.2849982076468825E-4</c:v>
                </c:pt>
                <c:pt idx="7">
                  <c:v>1.2849982076468825E-4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10E-40C1-BC98-E51394CB0687}"/>
            </c:ext>
          </c:extLst>
        </c:ser>
        <c:ser>
          <c:idx val="0"/>
          <c:order val="11"/>
          <c:tx>
            <c:v>MQ OD </c:v>
          </c:tx>
          <c:spPr>
            <a:ln w="19050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635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plus>
            <c:minus>
              <c:numRef>
                <c:f>O2_consumption_gas!$Y$64:$AF$64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2.4221684309662206E-6</c:v>
                  </c:pt>
                  <c:pt idx="2">
                    <c:v>2.4221684309662206E-6</c:v>
                  </c:pt>
                  <c:pt idx="3">
                    <c:v>2.4221684309662206E-6</c:v>
                  </c:pt>
                  <c:pt idx="4">
                    <c:v>1.4612332540308126E-5</c:v>
                  </c:pt>
                  <c:pt idx="5">
                    <c:v>1.4612332540308126E-5</c:v>
                  </c:pt>
                  <c:pt idx="6">
                    <c:v>1.4612332540308126E-5</c:v>
                  </c:pt>
                  <c:pt idx="7">
                    <c:v>1.0827828607306175E-5</c:v>
                  </c:pt>
                </c:numCache>
              </c:numRef>
            </c:minus>
            <c:spPr>
              <a:solidFill>
                <a:schemeClr val="tx1"/>
              </a:solidFill>
              <a:ln w="6350" cap="flat" cmpd="sng" algn="ctr">
                <a:solidFill>
                  <a:schemeClr val="tx1"/>
                </a:solidFill>
                <a:prstDash val="solid"/>
                <a:round/>
              </a:ln>
              <a:effectLst/>
            </c:spPr>
          </c:errBars>
          <c:xVal>
            <c:numRef>
              <c:f>O2_consumption_gas!$Y$65:$AF$65</c:f>
              <c:numCache>
                <c:formatCode>General</c:formatCode>
                <c:ptCount val="8"/>
                <c:pt idx="0">
                  <c:v>7</c:v>
                </c:pt>
                <c:pt idx="1">
                  <c:v>14</c:v>
                </c:pt>
                <c:pt idx="2">
                  <c:v>34</c:v>
                </c:pt>
                <c:pt idx="3">
                  <c:v>50</c:v>
                </c:pt>
                <c:pt idx="4">
                  <c:v>91</c:v>
                </c:pt>
                <c:pt idx="6">
                  <c:v>148</c:v>
                </c:pt>
                <c:pt idx="7">
                  <c:v>213</c:v>
                </c:pt>
              </c:numCache>
            </c:numRef>
          </c:xVal>
          <c:yVal>
            <c:numRef>
              <c:f>O2_consumption_gas!$Y$63:$AF$63</c:f>
              <c:numCache>
                <c:formatCode>General</c:formatCode>
                <c:ptCount val="8"/>
                <c:pt idx="0" formatCode="0.00000">
                  <c:v>0</c:v>
                </c:pt>
                <c:pt idx="1">
                  <c:v>1.8226313698178637E-5</c:v>
                </c:pt>
                <c:pt idx="2">
                  <c:v>1.8226313698178637E-5</c:v>
                </c:pt>
                <c:pt idx="3">
                  <c:v>1.8226313698178637E-5</c:v>
                </c:pt>
                <c:pt idx="4">
                  <c:v>1.7099403640000142E-4</c:v>
                </c:pt>
                <c:pt idx="5">
                  <c:v>1.7099403640000142E-4</c:v>
                </c:pt>
                <c:pt idx="6">
                  <c:v>1.7099403640000142E-4</c:v>
                </c:pt>
                <c:pt idx="7">
                  <c:v>2.121759575374057E-4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10E-40C1-BC98-E51394CB0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41088"/>
        <c:axId val="336441416"/>
      </c:scatterChart>
      <c:scatterChart>
        <c:scatterStyle val="lineMarker"/>
        <c:varyColors val="0"/>
        <c:ser>
          <c:idx val="1"/>
          <c:order val="0"/>
          <c:tx>
            <c:v>23-1 OD</c:v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diamond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CO2_production!$CH$82:$CO$82</c:f>
                <c:numCache>
                  <c:formatCode>General</c:formatCode>
                  <c:ptCount val="8"/>
                  <c:pt idx="0">
                    <c:v>6.6627265564902879E-2</c:v>
                  </c:pt>
                  <c:pt idx="1">
                    <c:v>2.2005396119940096E-2</c:v>
                  </c:pt>
                  <c:pt idx="2">
                    <c:v>6.6502496092506304E-3</c:v>
                  </c:pt>
                  <c:pt idx="3">
                    <c:v>0</c:v>
                  </c:pt>
                  <c:pt idx="4">
                    <c:v>0</c:v>
                  </c:pt>
                  <c:pt idx="5">
                    <c:v>1.1514842973125137E-2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CO2_production!$CH$83:$CO$83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CO2_production!$CH$81:$CO$81</c:f>
              <c:numCache>
                <c:formatCode>General</c:formatCode>
                <c:ptCount val="8"/>
                <c:pt idx="0">
                  <c:v>1.0287146822050743</c:v>
                </c:pt>
                <c:pt idx="1">
                  <c:v>0.86797546158321159</c:v>
                </c:pt>
                <c:pt idx="2">
                  <c:v>4.7024365952843088E-3</c:v>
                </c:pt>
                <c:pt idx="3">
                  <c:v>0</c:v>
                </c:pt>
                <c:pt idx="4">
                  <c:v>0</c:v>
                </c:pt>
                <c:pt idx="5">
                  <c:v>8.142223550595051E-3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10E-40C1-BC98-E51394CB0687}"/>
            </c:ext>
          </c:extLst>
        </c:ser>
        <c:ser>
          <c:idx val="2"/>
          <c:order val="1"/>
          <c:tx>
            <c:v>23-2 OD</c:v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CO2_production!$CH$97:$CO$97</c:f>
                <c:numCache>
                  <c:formatCode>General</c:formatCode>
                  <c:ptCount val="8"/>
                  <c:pt idx="0">
                    <c:v>8.1635814818585423E-2</c:v>
                  </c:pt>
                  <c:pt idx="1">
                    <c:v>0.34490881193979978</c:v>
                  </c:pt>
                  <c:pt idx="2">
                    <c:v>1.3906785184139488E-2</c:v>
                  </c:pt>
                  <c:pt idx="3">
                    <c:v>1.6606182935043356E-2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CO2_production!$CH$98:$CO$98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CO2_production!$CH$96:$CO$96</c:f>
              <c:numCache>
                <c:formatCode>General</c:formatCode>
                <c:ptCount val="8"/>
                <c:pt idx="0">
                  <c:v>1.0203425829153556</c:v>
                </c:pt>
                <c:pt idx="1">
                  <c:v>0.37103805984423976</c:v>
                </c:pt>
                <c:pt idx="2">
                  <c:v>1.0986647476221139E-2</c:v>
                </c:pt>
                <c:pt idx="3">
                  <c:v>2.0486955821171774E-2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510E-40C1-BC98-E51394CB0687}"/>
            </c:ext>
          </c:extLst>
        </c:ser>
        <c:ser>
          <c:idx val="3"/>
          <c:order val="2"/>
          <c:tx>
            <c:v>23-3 OD</c:v>
          </c:tx>
          <c:spPr>
            <a:ln>
              <a:solidFill>
                <a:schemeClr val="accent4"/>
              </a:solidFill>
            </a:ln>
          </c:spPr>
          <c:marker>
            <c:symbol val="dot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plus>
            <c:minus>
              <c:numRef>
                <c:f>CO2_production!$CH$112:$CO$112</c:f>
                <c:numCache>
                  <c:formatCode>General</c:formatCode>
                  <c:ptCount val="8"/>
                  <c:pt idx="0">
                    <c:v>1.9095247852542935E-2</c:v>
                  </c:pt>
                  <c:pt idx="1">
                    <c:v>0.35324801059430655</c:v>
                  </c:pt>
                  <c:pt idx="2">
                    <c:v>1.5869264837916317E-2</c:v>
                  </c:pt>
                  <c:pt idx="3">
                    <c:v>1.5182787643154455E-2</c:v>
                  </c:pt>
                  <c:pt idx="4">
                    <c:v>2.6075919565046585E-2</c:v>
                  </c:pt>
                  <c:pt idx="5">
                    <c:v>2.4577261947457647E-2</c:v>
                  </c:pt>
                  <c:pt idx="6">
                    <c:v>0</c:v>
                  </c:pt>
                  <c:pt idx="7">
                    <c:v>2.6483726506708723E-2</c:v>
                  </c:pt>
                </c:numCache>
              </c:numRef>
            </c:minus>
          </c:errBars>
          <c:xVal>
            <c:numRef>
              <c:f>CO2_production!$CH$113:$CO$113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CO2_production!$CH$111:$CO$111</c:f>
              <c:numCache>
                <c:formatCode>General</c:formatCode>
                <c:ptCount val="8"/>
                <c:pt idx="0">
                  <c:v>0.88942767411175294</c:v>
                </c:pt>
                <c:pt idx="1">
                  <c:v>0.61241795295618839</c:v>
                </c:pt>
                <c:pt idx="2">
                  <c:v>7.054343789118861E-2</c:v>
                </c:pt>
                <c:pt idx="3">
                  <c:v>3.904637403562123E-2</c:v>
                </c:pt>
                <c:pt idx="4">
                  <c:v>3.6778017741820809E-2</c:v>
                </c:pt>
                <c:pt idx="5">
                  <c:v>3.4245965408376357E-2</c:v>
                </c:pt>
                <c:pt idx="6">
                  <c:v>0</c:v>
                </c:pt>
                <c:pt idx="7">
                  <c:v>1.8726822603983652E-2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10E-40C1-BC98-E51394CB0687}"/>
            </c:ext>
          </c:extLst>
        </c:ser>
        <c:ser>
          <c:idx val="4"/>
          <c:order val="3"/>
          <c:tx>
            <c:v>23-4 OD</c:v>
          </c:tx>
          <c:spPr>
            <a:ln>
              <a:solidFill>
                <a:schemeClr val="accent5"/>
              </a:solidFill>
            </a:ln>
          </c:spPr>
          <c:marker>
            <c:symbol val="dot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plus>
            <c:minus>
              <c:numRef>
                <c:f>CO2_production!$CH$127:$CO$127</c:f>
                <c:numCache>
                  <c:formatCode>General</c:formatCode>
                  <c:ptCount val="8"/>
                  <c:pt idx="0">
                    <c:v>9.466797517109285E-3</c:v>
                  </c:pt>
                  <c:pt idx="1">
                    <c:v>0.40973932683156217</c:v>
                  </c:pt>
                  <c:pt idx="2">
                    <c:v>0.29096029368883891</c:v>
                  </c:pt>
                  <c:pt idx="3">
                    <c:v>0.14189443469601998</c:v>
                  </c:pt>
                  <c:pt idx="4">
                    <c:v>8.9523638978112011E-2</c:v>
                  </c:pt>
                  <c:pt idx="5">
                    <c:v>9.4455449776646758E-2</c:v>
                  </c:pt>
                  <c:pt idx="6">
                    <c:v>0.10540975727264518</c:v>
                  </c:pt>
                  <c:pt idx="7">
                    <c:v>0.10517091159646283</c:v>
                  </c:pt>
                </c:numCache>
              </c:numRef>
            </c:minus>
          </c:errBars>
          <c:xVal>
            <c:numRef>
              <c:f>CO2_production!$CH$128:$CO$128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CO2_production!$CH$126:$CO$126</c:f>
              <c:numCache>
                <c:formatCode>General</c:formatCode>
                <c:ptCount val="8"/>
                <c:pt idx="0">
                  <c:v>0.86425106385703765</c:v>
                </c:pt>
                <c:pt idx="1">
                  <c:v>0.57734757040584084</c:v>
                </c:pt>
                <c:pt idx="2">
                  <c:v>0.4853644106536657</c:v>
                </c:pt>
                <c:pt idx="3">
                  <c:v>0.12687177611737868</c:v>
                </c:pt>
                <c:pt idx="4">
                  <c:v>0.15019153088426065</c:v>
                </c:pt>
                <c:pt idx="5">
                  <c:v>9.2841712701493065E-2</c:v>
                </c:pt>
                <c:pt idx="6">
                  <c:v>7.4535954170715402E-2</c:v>
                </c:pt>
                <c:pt idx="7">
                  <c:v>7.4367064773429775E-2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510E-40C1-BC98-E51394CB0687}"/>
            </c:ext>
          </c:extLst>
        </c:ser>
        <c:ser>
          <c:idx val="10"/>
          <c:order val="4"/>
          <c:tx>
            <c:v>23-5 OD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CO2_production!$CH$142:$CO$142</c:f>
                <c:numCache>
                  <c:formatCode>General</c:formatCode>
                  <c:ptCount val="8"/>
                  <c:pt idx="0">
                    <c:v>4.4054769096178122E-2</c:v>
                  </c:pt>
                  <c:pt idx="1">
                    <c:v>0.1213740671656859</c:v>
                  </c:pt>
                  <c:pt idx="2">
                    <c:v>5.6872623148535417E-2</c:v>
                  </c:pt>
                  <c:pt idx="3">
                    <c:v>3.7570475517493471E-2</c:v>
                  </c:pt>
                  <c:pt idx="4">
                    <c:v>0</c:v>
                  </c:pt>
                  <c:pt idx="5">
                    <c:v>2.4395043121074756E-2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</c:errBars>
          <c:xVal>
            <c:numRef>
              <c:f>CO2_production!$CH$143:$CO$143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CO2_production!$CH$141:$CO$141</c:f>
              <c:numCache>
                <c:formatCode>General</c:formatCode>
                <c:ptCount val="8"/>
                <c:pt idx="0">
                  <c:v>0.84958436944774907</c:v>
                </c:pt>
                <c:pt idx="1">
                  <c:v>0.78269667830640444</c:v>
                </c:pt>
                <c:pt idx="2">
                  <c:v>6.5849522014506001E-2</c:v>
                </c:pt>
                <c:pt idx="3">
                  <c:v>4.7497014755600558E-2</c:v>
                </c:pt>
                <c:pt idx="4">
                  <c:v>5.666171307224941E-2</c:v>
                </c:pt>
                <c:pt idx="5">
                  <c:v>1.72499004182502E-2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10E-40C1-BC98-E51394CB0687}"/>
            </c:ext>
          </c:extLst>
        </c:ser>
        <c:ser>
          <c:idx val="11"/>
          <c:order val="5"/>
          <c:tx>
            <c:v>MQ OD</c:v>
          </c:tx>
          <c:spPr>
            <a:ln w="22225"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plus>
            <c:minus>
              <c:numRef>
                <c:f>CO2_production!$AY$157:$BF$157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3.7296089913013129E-3</c:v>
                  </c:pt>
                  <c:pt idx="2">
                    <c:v>4.6620583686676547E-4</c:v>
                  </c:pt>
                  <c:pt idx="3">
                    <c:v>1.8548603912585632E-3</c:v>
                  </c:pt>
                  <c:pt idx="4">
                    <c:v>1.3961505285921532E-3</c:v>
                  </c:pt>
                  <c:pt idx="5">
                    <c:v>6.1574391135284868E-3</c:v>
                  </c:pt>
                  <c:pt idx="6">
                    <c:v>6.1574391135284868E-3</c:v>
                  </c:pt>
                  <c:pt idx="7">
                    <c:v>6.1574391135284868E-3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CO2_production!$CH$158:$CO$158</c:f>
              <c:numCache>
                <c:formatCode>General</c:formatCode>
                <c:ptCount val="8"/>
                <c:pt idx="0">
                  <c:v>0</c:v>
                </c:pt>
                <c:pt idx="1">
                  <c:v>14</c:v>
                </c:pt>
                <c:pt idx="2">
                  <c:v>42</c:v>
                </c:pt>
                <c:pt idx="3">
                  <c:v>56</c:v>
                </c:pt>
                <c:pt idx="4">
                  <c:v>84</c:v>
                </c:pt>
                <c:pt idx="5">
                  <c:v>111</c:v>
                </c:pt>
                <c:pt idx="6">
                  <c:v>148</c:v>
                </c:pt>
                <c:pt idx="7">
                  <c:v>212</c:v>
                </c:pt>
              </c:numCache>
            </c:numRef>
          </c:xVal>
          <c:yVal>
            <c:numRef>
              <c:f>CO2_production!$CH$156:$CO$156</c:f>
              <c:numCache>
                <c:formatCode>General</c:formatCode>
                <c:ptCount val="8"/>
                <c:pt idx="0">
                  <c:v>0.88186779933358739</c:v>
                </c:pt>
                <c:pt idx="1">
                  <c:v>0.82166005750683935</c:v>
                </c:pt>
                <c:pt idx="2">
                  <c:v>1.6061486621258229E-2</c:v>
                </c:pt>
                <c:pt idx="3">
                  <c:v>1.5136192713282226E-2</c:v>
                </c:pt>
                <c:pt idx="4" formatCode="0.0000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510E-40C1-BC98-E51394CB0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84144"/>
        <c:axId val="564193656"/>
      </c:scatterChart>
      <c:valAx>
        <c:axId val="33644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rPr>
                  <a:t>Time (days</a:t>
                </a:r>
                <a:r>
                  <a:rPr lang="en-GB" sz="10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+mn-lt"/>
                    <a:ea typeface="+mn-ea"/>
                    <a:cs typeface="+mn-cs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3494330090131345"/>
              <c:y val="0.9049689045645330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416"/>
        <c:crosses val="autoZero"/>
        <c:crossBetween val="midCat"/>
      </c:valAx>
      <c:valAx>
        <c:axId val="336441416"/>
        <c:scaling>
          <c:orientation val="minMax"/>
          <c:max val="6.0000000000000016E-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O2</a:t>
                </a:r>
                <a:r>
                  <a:rPr lang="en-GB" b="0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 gas</a:t>
                </a:r>
                <a:r>
                  <a:rPr lang="en-GB" b="0">
                    <a:solidFill>
                      <a:schemeClr val="bg2">
                        <a:lumMod val="50000"/>
                      </a:schemeClr>
                    </a:solidFill>
                    <a:latin typeface="+mn-lt"/>
                  </a:rPr>
                  <a:t> (mol)</a:t>
                </a:r>
              </a:p>
            </c:rich>
          </c:tx>
          <c:layout>
            <c:manualLayout>
              <c:xMode val="edge"/>
              <c:yMode val="edge"/>
              <c:x val="2.5053686210458323E-2"/>
              <c:y val="0.377357855032352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441088"/>
        <c:crosses val="autoZero"/>
        <c:crossBetween val="midCat"/>
      </c:valAx>
      <c:valAx>
        <c:axId val="56419365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2,4-D (mg/L)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4184144"/>
        <c:crosses val="max"/>
        <c:crossBetween val="midCat"/>
      </c:valAx>
      <c:valAx>
        <c:axId val="5641841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4193656"/>
        <c:crosses val="max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8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4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5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6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7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8.xml><?xml version="1.0" encoding="utf-8"?>
<cs:chartStyle xmlns:cs="http://schemas.microsoft.com/office/drawing/2012/chartStyle" xmlns:a="http://schemas.openxmlformats.org/drawingml/2006/main" id="10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2.xml><?xml version="1.0" encoding="utf-8"?>
<cs:chartStyle xmlns:cs="http://schemas.microsoft.com/office/drawing/2012/chartStyle" xmlns:a="http://schemas.openxmlformats.org/drawingml/2006/main" id="10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8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2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18" Type="http://schemas.openxmlformats.org/officeDocument/2006/relationships/chart" Target="../charts/chart20.xml"/><Relationship Id="rId26" Type="http://schemas.openxmlformats.org/officeDocument/2006/relationships/chart" Target="../charts/chart28.xml"/><Relationship Id="rId3" Type="http://schemas.openxmlformats.org/officeDocument/2006/relationships/chart" Target="../charts/chart5.xml"/><Relationship Id="rId21" Type="http://schemas.openxmlformats.org/officeDocument/2006/relationships/chart" Target="../charts/chart23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17" Type="http://schemas.openxmlformats.org/officeDocument/2006/relationships/chart" Target="../charts/chart19.xml"/><Relationship Id="rId25" Type="http://schemas.openxmlformats.org/officeDocument/2006/relationships/chart" Target="../charts/chart27.xml"/><Relationship Id="rId2" Type="http://schemas.openxmlformats.org/officeDocument/2006/relationships/chart" Target="../charts/chart4.xml"/><Relationship Id="rId16" Type="http://schemas.openxmlformats.org/officeDocument/2006/relationships/chart" Target="../charts/chart18.xml"/><Relationship Id="rId20" Type="http://schemas.openxmlformats.org/officeDocument/2006/relationships/chart" Target="../charts/chart22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24" Type="http://schemas.openxmlformats.org/officeDocument/2006/relationships/chart" Target="../charts/chart26.xml"/><Relationship Id="rId5" Type="http://schemas.openxmlformats.org/officeDocument/2006/relationships/chart" Target="../charts/chart7.xml"/><Relationship Id="rId15" Type="http://schemas.openxmlformats.org/officeDocument/2006/relationships/chart" Target="../charts/chart17.xml"/><Relationship Id="rId23" Type="http://schemas.openxmlformats.org/officeDocument/2006/relationships/chart" Target="../charts/chart25.xml"/><Relationship Id="rId10" Type="http://schemas.openxmlformats.org/officeDocument/2006/relationships/chart" Target="../charts/chart12.xml"/><Relationship Id="rId19" Type="http://schemas.openxmlformats.org/officeDocument/2006/relationships/chart" Target="../charts/chart21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Relationship Id="rId22" Type="http://schemas.openxmlformats.org/officeDocument/2006/relationships/chart" Target="../charts/chart24.xml"/><Relationship Id="rId27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42.xml"/><Relationship Id="rId18" Type="http://schemas.openxmlformats.org/officeDocument/2006/relationships/chart" Target="../charts/chart47.xml"/><Relationship Id="rId26" Type="http://schemas.openxmlformats.org/officeDocument/2006/relationships/chart" Target="../charts/chart55.xml"/><Relationship Id="rId39" Type="http://schemas.openxmlformats.org/officeDocument/2006/relationships/chart" Target="../charts/chart68.xml"/><Relationship Id="rId21" Type="http://schemas.openxmlformats.org/officeDocument/2006/relationships/chart" Target="../charts/chart50.xml"/><Relationship Id="rId34" Type="http://schemas.openxmlformats.org/officeDocument/2006/relationships/chart" Target="../charts/chart63.xml"/><Relationship Id="rId42" Type="http://schemas.openxmlformats.org/officeDocument/2006/relationships/chart" Target="../charts/chart71.xml"/><Relationship Id="rId47" Type="http://schemas.openxmlformats.org/officeDocument/2006/relationships/chart" Target="../charts/chart76.xml"/><Relationship Id="rId50" Type="http://schemas.openxmlformats.org/officeDocument/2006/relationships/chart" Target="../charts/chart79.xml"/><Relationship Id="rId55" Type="http://schemas.openxmlformats.org/officeDocument/2006/relationships/chart" Target="../charts/chart84.xml"/><Relationship Id="rId7" Type="http://schemas.openxmlformats.org/officeDocument/2006/relationships/chart" Target="../charts/chart36.xml"/><Relationship Id="rId12" Type="http://schemas.openxmlformats.org/officeDocument/2006/relationships/chart" Target="../charts/chart41.xml"/><Relationship Id="rId17" Type="http://schemas.openxmlformats.org/officeDocument/2006/relationships/chart" Target="../charts/chart46.xml"/><Relationship Id="rId25" Type="http://schemas.openxmlformats.org/officeDocument/2006/relationships/chart" Target="../charts/chart54.xml"/><Relationship Id="rId33" Type="http://schemas.openxmlformats.org/officeDocument/2006/relationships/chart" Target="../charts/chart62.xml"/><Relationship Id="rId38" Type="http://schemas.openxmlformats.org/officeDocument/2006/relationships/chart" Target="../charts/chart67.xml"/><Relationship Id="rId46" Type="http://schemas.openxmlformats.org/officeDocument/2006/relationships/chart" Target="../charts/chart75.xml"/><Relationship Id="rId2" Type="http://schemas.openxmlformats.org/officeDocument/2006/relationships/chart" Target="../charts/chart31.xml"/><Relationship Id="rId16" Type="http://schemas.openxmlformats.org/officeDocument/2006/relationships/chart" Target="../charts/chart45.xml"/><Relationship Id="rId20" Type="http://schemas.openxmlformats.org/officeDocument/2006/relationships/chart" Target="../charts/chart49.xml"/><Relationship Id="rId29" Type="http://schemas.openxmlformats.org/officeDocument/2006/relationships/chart" Target="../charts/chart58.xml"/><Relationship Id="rId41" Type="http://schemas.openxmlformats.org/officeDocument/2006/relationships/chart" Target="../charts/chart70.xml"/><Relationship Id="rId54" Type="http://schemas.openxmlformats.org/officeDocument/2006/relationships/chart" Target="../charts/chart83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11" Type="http://schemas.openxmlformats.org/officeDocument/2006/relationships/chart" Target="../charts/chart40.xml"/><Relationship Id="rId24" Type="http://schemas.openxmlformats.org/officeDocument/2006/relationships/chart" Target="../charts/chart53.xml"/><Relationship Id="rId32" Type="http://schemas.openxmlformats.org/officeDocument/2006/relationships/chart" Target="../charts/chart61.xml"/><Relationship Id="rId37" Type="http://schemas.openxmlformats.org/officeDocument/2006/relationships/chart" Target="../charts/chart66.xml"/><Relationship Id="rId40" Type="http://schemas.openxmlformats.org/officeDocument/2006/relationships/chart" Target="../charts/chart69.xml"/><Relationship Id="rId45" Type="http://schemas.openxmlformats.org/officeDocument/2006/relationships/chart" Target="../charts/chart74.xml"/><Relationship Id="rId53" Type="http://schemas.openxmlformats.org/officeDocument/2006/relationships/chart" Target="../charts/chart82.xml"/><Relationship Id="rId5" Type="http://schemas.openxmlformats.org/officeDocument/2006/relationships/chart" Target="../charts/chart34.xml"/><Relationship Id="rId15" Type="http://schemas.openxmlformats.org/officeDocument/2006/relationships/chart" Target="../charts/chart44.xml"/><Relationship Id="rId23" Type="http://schemas.openxmlformats.org/officeDocument/2006/relationships/chart" Target="../charts/chart52.xml"/><Relationship Id="rId28" Type="http://schemas.openxmlformats.org/officeDocument/2006/relationships/chart" Target="../charts/chart57.xml"/><Relationship Id="rId36" Type="http://schemas.openxmlformats.org/officeDocument/2006/relationships/chart" Target="../charts/chart65.xml"/><Relationship Id="rId49" Type="http://schemas.openxmlformats.org/officeDocument/2006/relationships/chart" Target="../charts/chart78.xml"/><Relationship Id="rId10" Type="http://schemas.openxmlformats.org/officeDocument/2006/relationships/chart" Target="../charts/chart39.xml"/><Relationship Id="rId19" Type="http://schemas.openxmlformats.org/officeDocument/2006/relationships/chart" Target="../charts/chart48.xml"/><Relationship Id="rId31" Type="http://schemas.openxmlformats.org/officeDocument/2006/relationships/chart" Target="../charts/chart60.xml"/><Relationship Id="rId44" Type="http://schemas.openxmlformats.org/officeDocument/2006/relationships/chart" Target="../charts/chart73.xml"/><Relationship Id="rId52" Type="http://schemas.openxmlformats.org/officeDocument/2006/relationships/chart" Target="../charts/chart81.xml"/><Relationship Id="rId4" Type="http://schemas.openxmlformats.org/officeDocument/2006/relationships/chart" Target="../charts/chart33.xml"/><Relationship Id="rId9" Type="http://schemas.openxmlformats.org/officeDocument/2006/relationships/chart" Target="../charts/chart38.xml"/><Relationship Id="rId14" Type="http://schemas.openxmlformats.org/officeDocument/2006/relationships/chart" Target="../charts/chart43.xml"/><Relationship Id="rId22" Type="http://schemas.openxmlformats.org/officeDocument/2006/relationships/chart" Target="../charts/chart51.xml"/><Relationship Id="rId27" Type="http://schemas.openxmlformats.org/officeDocument/2006/relationships/chart" Target="../charts/chart56.xml"/><Relationship Id="rId30" Type="http://schemas.openxmlformats.org/officeDocument/2006/relationships/chart" Target="../charts/chart59.xml"/><Relationship Id="rId35" Type="http://schemas.openxmlformats.org/officeDocument/2006/relationships/chart" Target="../charts/chart64.xml"/><Relationship Id="rId43" Type="http://schemas.openxmlformats.org/officeDocument/2006/relationships/chart" Target="../charts/chart72.xml"/><Relationship Id="rId48" Type="http://schemas.openxmlformats.org/officeDocument/2006/relationships/chart" Target="../charts/chart77.xml"/><Relationship Id="rId56" Type="http://schemas.openxmlformats.org/officeDocument/2006/relationships/chart" Target="../charts/chart85.xml"/><Relationship Id="rId8" Type="http://schemas.openxmlformats.org/officeDocument/2006/relationships/chart" Target="../charts/chart37.xml"/><Relationship Id="rId51" Type="http://schemas.openxmlformats.org/officeDocument/2006/relationships/chart" Target="../charts/chart80.xml"/><Relationship Id="rId3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8.xml"/><Relationship Id="rId2" Type="http://schemas.openxmlformats.org/officeDocument/2006/relationships/chart" Target="../charts/chart87.xml"/><Relationship Id="rId1" Type="http://schemas.openxmlformats.org/officeDocument/2006/relationships/chart" Target="../charts/chart86.xml"/><Relationship Id="rId6" Type="http://schemas.openxmlformats.org/officeDocument/2006/relationships/chart" Target="../charts/chart91.xml"/><Relationship Id="rId5" Type="http://schemas.openxmlformats.org/officeDocument/2006/relationships/chart" Target="../charts/chart90.xml"/><Relationship Id="rId4" Type="http://schemas.openxmlformats.org/officeDocument/2006/relationships/chart" Target="../charts/chart8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326026</xdr:colOff>
      <xdr:row>0</xdr:row>
      <xdr:rowOff>0</xdr:rowOff>
    </xdr:from>
    <xdr:to>
      <xdr:col>41</xdr:col>
      <xdr:colOff>435428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14B0D6-259D-466B-910F-789DDFF1B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347797</xdr:colOff>
      <xdr:row>15</xdr:row>
      <xdr:rowOff>146141</xdr:rowOff>
    </xdr:from>
    <xdr:to>
      <xdr:col>41</xdr:col>
      <xdr:colOff>459921</xdr:colOff>
      <xdr:row>30</xdr:row>
      <xdr:rowOff>62321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38E8E0-189F-4785-AE26-D6219B4BD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97972</xdr:colOff>
      <xdr:row>2</xdr:row>
      <xdr:rowOff>66403</xdr:rowOff>
    </xdr:from>
    <xdr:to>
      <xdr:col>21</xdr:col>
      <xdr:colOff>6096000</xdr:colOff>
      <xdr:row>16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3B8BBA-7E96-4BFC-BCFF-7FE39D0A1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94705</xdr:colOff>
      <xdr:row>17</xdr:row>
      <xdr:rowOff>43542</xdr:rowOff>
    </xdr:from>
    <xdr:to>
      <xdr:col>21</xdr:col>
      <xdr:colOff>6106886</xdr:colOff>
      <xdr:row>31</xdr:row>
      <xdr:rowOff>154032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D275006-99EB-427D-A002-A6744A907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102326</xdr:colOff>
      <xdr:row>32</xdr:row>
      <xdr:rowOff>7620</xdr:rowOff>
    </xdr:from>
    <xdr:to>
      <xdr:col>21</xdr:col>
      <xdr:colOff>6085115</xdr:colOff>
      <xdr:row>46</xdr:row>
      <xdr:rowOff>118110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F7B6B7-AECD-4BCF-922D-D00A6E372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94706</xdr:colOff>
      <xdr:row>47</xdr:row>
      <xdr:rowOff>0</xdr:rowOff>
    </xdr:from>
    <xdr:to>
      <xdr:col>21</xdr:col>
      <xdr:colOff>6052457</xdr:colOff>
      <xdr:row>61</xdr:row>
      <xdr:rowOff>110490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056378F-B5B4-469C-BCB2-A75EC13E46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87086</xdr:colOff>
      <xdr:row>62</xdr:row>
      <xdr:rowOff>7620</xdr:rowOff>
    </xdr:from>
    <xdr:to>
      <xdr:col>21</xdr:col>
      <xdr:colOff>6063343</xdr:colOff>
      <xdr:row>76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81D3452-5EAE-4581-A9AC-B58FF92E9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94706</xdr:colOff>
      <xdr:row>77</xdr:row>
      <xdr:rowOff>0</xdr:rowOff>
    </xdr:from>
    <xdr:to>
      <xdr:col>21</xdr:col>
      <xdr:colOff>6041572</xdr:colOff>
      <xdr:row>91</xdr:row>
      <xdr:rowOff>110490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FCFC5D2-F681-45D5-80FA-2C39D11AC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87086</xdr:colOff>
      <xdr:row>92</xdr:row>
      <xdr:rowOff>7620</xdr:rowOff>
    </xdr:from>
    <xdr:to>
      <xdr:col>21</xdr:col>
      <xdr:colOff>6030686</xdr:colOff>
      <xdr:row>106</xdr:row>
      <xdr:rowOff>118110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C5D149E-BE55-4BB7-9769-9557E2E93E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94706</xdr:colOff>
      <xdr:row>107</xdr:row>
      <xdr:rowOff>0</xdr:rowOff>
    </xdr:from>
    <xdr:to>
      <xdr:col>21</xdr:col>
      <xdr:colOff>5998029</xdr:colOff>
      <xdr:row>121</xdr:row>
      <xdr:rowOff>110490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0984C94-8FDD-4B0B-8908-0FC4CB6757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87086</xdr:colOff>
      <xdr:row>122</xdr:row>
      <xdr:rowOff>0</xdr:rowOff>
    </xdr:from>
    <xdr:to>
      <xdr:col>21</xdr:col>
      <xdr:colOff>5976257</xdr:colOff>
      <xdr:row>136</xdr:row>
      <xdr:rowOff>110490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1C2BBF3-A129-4B9F-A2A3-37617D07B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94706</xdr:colOff>
      <xdr:row>137</xdr:row>
      <xdr:rowOff>7620</xdr:rowOff>
    </xdr:from>
    <xdr:to>
      <xdr:col>21</xdr:col>
      <xdr:colOff>5976257</xdr:colOff>
      <xdr:row>151</xdr:row>
      <xdr:rowOff>118110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214241E-E86B-4D43-BE0D-B435EDAA7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87086</xdr:colOff>
      <xdr:row>152</xdr:row>
      <xdr:rowOff>7620</xdr:rowOff>
    </xdr:from>
    <xdr:to>
      <xdr:col>21</xdr:col>
      <xdr:colOff>5987143</xdr:colOff>
      <xdr:row>166</xdr:row>
      <xdr:rowOff>118110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A8E06D20-AFC9-433C-A461-EEB4EB9763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118655</xdr:colOff>
      <xdr:row>1</xdr:row>
      <xdr:rowOff>34290</xdr:rowOff>
    </xdr:from>
    <xdr:to>
      <xdr:col>37</xdr:col>
      <xdr:colOff>507275</xdr:colOff>
      <xdr:row>16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272BE7-413F-4ABC-B66D-63CCC994CD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30</xdr:col>
      <xdr:colOff>130628</xdr:colOff>
      <xdr:row>16</xdr:row>
      <xdr:rowOff>65314</xdr:rowOff>
    </xdr:from>
    <xdr:to>
      <xdr:col>37</xdr:col>
      <xdr:colOff>511629</xdr:colOff>
      <xdr:row>33</xdr:row>
      <xdr:rowOff>108857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E4CC110-BE94-40C0-8E17-AFF52F6618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167</xdr:row>
      <xdr:rowOff>100861</xdr:rowOff>
    </xdr:from>
    <xdr:to>
      <xdr:col>12</xdr:col>
      <xdr:colOff>488656</xdr:colOff>
      <xdr:row>182</xdr:row>
      <xdr:rowOff>23028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61FF5BB9-492B-4985-86F9-D3691BA89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11206</xdr:colOff>
      <xdr:row>182</xdr:row>
      <xdr:rowOff>145685</xdr:rowOff>
    </xdr:from>
    <xdr:to>
      <xdr:col>12</xdr:col>
      <xdr:colOff>504490</xdr:colOff>
      <xdr:row>197</xdr:row>
      <xdr:rowOff>65675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3FB4866-4AD1-46E6-A4B8-95EF8B22B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198</xdr:row>
      <xdr:rowOff>100861</xdr:rowOff>
    </xdr:from>
    <xdr:to>
      <xdr:col>12</xdr:col>
      <xdr:colOff>482942</xdr:colOff>
      <xdr:row>213</xdr:row>
      <xdr:rowOff>20851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B2CD5B1-2374-4033-9A2B-809F199227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213</xdr:row>
      <xdr:rowOff>100861</xdr:rowOff>
    </xdr:from>
    <xdr:to>
      <xdr:col>12</xdr:col>
      <xdr:colOff>496004</xdr:colOff>
      <xdr:row>228</xdr:row>
      <xdr:rowOff>20851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21F9F9A0-A3F8-49DA-8AD0-41FFC3D84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229</xdr:row>
      <xdr:rowOff>100861</xdr:rowOff>
    </xdr:from>
    <xdr:to>
      <xdr:col>12</xdr:col>
      <xdr:colOff>495460</xdr:colOff>
      <xdr:row>244</xdr:row>
      <xdr:rowOff>20851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D595652D-779A-4137-84F4-086D831D5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0</xdr:colOff>
      <xdr:row>167</xdr:row>
      <xdr:rowOff>100861</xdr:rowOff>
    </xdr:from>
    <xdr:to>
      <xdr:col>21</xdr:col>
      <xdr:colOff>1682467</xdr:colOff>
      <xdr:row>182</xdr:row>
      <xdr:rowOff>20851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71DEBA86-9E95-44FA-A487-D36AB5AEF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14</xdr:col>
      <xdr:colOff>0</xdr:colOff>
      <xdr:row>183</xdr:row>
      <xdr:rowOff>0</xdr:rowOff>
    </xdr:from>
    <xdr:to>
      <xdr:col>21</xdr:col>
      <xdr:colOff>1688726</xdr:colOff>
      <xdr:row>197</xdr:row>
      <xdr:rowOff>110490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D18E336E-A74F-4CEC-B351-0ADA20414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14</xdr:col>
      <xdr:colOff>0</xdr:colOff>
      <xdr:row>199</xdr:row>
      <xdr:rowOff>0</xdr:rowOff>
    </xdr:from>
    <xdr:to>
      <xdr:col>21</xdr:col>
      <xdr:colOff>1667499</xdr:colOff>
      <xdr:row>213</xdr:row>
      <xdr:rowOff>110490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FA834C8A-69AE-4776-A74B-6B930DC6D9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0</xdr:colOff>
      <xdr:row>214</xdr:row>
      <xdr:rowOff>0</xdr:rowOff>
    </xdr:from>
    <xdr:to>
      <xdr:col>21</xdr:col>
      <xdr:colOff>1653347</xdr:colOff>
      <xdr:row>228</xdr:row>
      <xdr:rowOff>110490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A153440-8154-477C-817A-A605A5455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14</xdr:col>
      <xdr:colOff>0</xdr:colOff>
      <xdr:row>230</xdr:row>
      <xdr:rowOff>0</xdr:rowOff>
    </xdr:from>
    <xdr:to>
      <xdr:col>21</xdr:col>
      <xdr:colOff>1645727</xdr:colOff>
      <xdr:row>244</xdr:row>
      <xdr:rowOff>110490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EA846D89-06DD-4FBA-BC4A-7AD6F178D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12</xdr:col>
      <xdr:colOff>476410</xdr:colOff>
      <xdr:row>259</xdr:row>
      <xdr:rowOff>110490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6C0ED547-6C20-4E6B-B720-4D0F0BDCF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21</xdr:col>
      <xdr:colOff>1927411</xdr:colOff>
      <xdr:row>167</xdr:row>
      <xdr:rowOff>100853</xdr:rowOff>
    </xdr:from>
    <xdr:to>
      <xdr:col>25</xdr:col>
      <xdr:colOff>51626</xdr:colOff>
      <xdr:row>182</xdr:row>
      <xdr:rowOff>23020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521F2155-2514-4BCB-AE30-EAAF44D44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21</xdr:col>
      <xdr:colOff>1882588</xdr:colOff>
      <xdr:row>183</xdr:row>
      <xdr:rowOff>11205</xdr:rowOff>
    </xdr:from>
    <xdr:to>
      <xdr:col>25</xdr:col>
      <xdr:colOff>12791</xdr:colOff>
      <xdr:row>197</xdr:row>
      <xdr:rowOff>121695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1AD50902-CEAE-48F9-93F5-B7D898BE36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21</xdr:col>
      <xdr:colOff>1871383</xdr:colOff>
      <xdr:row>199</xdr:row>
      <xdr:rowOff>22412</xdr:rowOff>
    </xdr:from>
    <xdr:to>
      <xdr:col>24</xdr:col>
      <xdr:colOff>589510</xdr:colOff>
      <xdr:row>215</xdr:row>
      <xdr:rowOff>168088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26AD0E5C-98B6-4218-AEDF-03BAFCA2F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97972</xdr:colOff>
      <xdr:row>2</xdr:row>
      <xdr:rowOff>66403</xdr:rowOff>
    </xdr:from>
    <xdr:to>
      <xdr:col>36</xdr:col>
      <xdr:colOff>6096000</xdr:colOff>
      <xdr:row>16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98CC8C-4B6F-4462-AC88-57335B94C7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94705</xdr:colOff>
      <xdr:row>17</xdr:row>
      <xdr:rowOff>43542</xdr:rowOff>
    </xdr:from>
    <xdr:to>
      <xdr:col>36</xdr:col>
      <xdr:colOff>6106886</xdr:colOff>
      <xdr:row>31</xdr:row>
      <xdr:rowOff>154032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6C0159-373C-4099-B866-B4412554B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61505</xdr:colOff>
      <xdr:row>32</xdr:row>
      <xdr:rowOff>21228</xdr:rowOff>
    </xdr:from>
    <xdr:to>
      <xdr:col>36</xdr:col>
      <xdr:colOff>5968094</xdr:colOff>
      <xdr:row>46</xdr:row>
      <xdr:rowOff>131718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7D8826-9801-4F1F-8547-EEB3DB525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94706</xdr:colOff>
      <xdr:row>47</xdr:row>
      <xdr:rowOff>0</xdr:rowOff>
    </xdr:from>
    <xdr:to>
      <xdr:col>36</xdr:col>
      <xdr:colOff>6052457</xdr:colOff>
      <xdr:row>61</xdr:row>
      <xdr:rowOff>110490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7DFC37-F42B-46AF-98B1-4F6319189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87086</xdr:colOff>
      <xdr:row>62</xdr:row>
      <xdr:rowOff>7620</xdr:rowOff>
    </xdr:from>
    <xdr:to>
      <xdr:col>36</xdr:col>
      <xdr:colOff>6006193</xdr:colOff>
      <xdr:row>76</xdr:row>
      <xdr:rowOff>118110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A2ABD7-7548-4207-AEC6-29183D3631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94706</xdr:colOff>
      <xdr:row>77</xdr:row>
      <xdr:rowOff>0</xdr:rowOff>
    </xdr:from>
    <xdr:to>
      <xdr:col>36</xdr:col>
      <xdr:colOff>6041572</xdr:colOff>
      <xdr:row>91</xdr:row>
      <xdr:rowOff>110490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CE154C-511A-4853-8B12-1E1DBEBFDB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87086</xdr:colOff>
      <xdr:row>92</xdr:row>
      <xdr:rowOff>7620</xdr:rowOff>
    </xdr:from>
    <xdr:to>
      <xdr:col>36</xdr:col>
      <xdr:colOff>6030686</xdr:colOff>
      <xdr:row>106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BD4E4D9-6D94-4E46-8C01-1EAE90356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94706</xdr:colOff>
      <xdr:row>107</xdr:row>
      <xdr:rowOff>0</xdr:rowOff>
    </xdr:from>
    <xdr:to>
      <xdr:col>36</xdr:col>
      <xdr:colOff>5998029</xdr:colOff>
      <xdr:row>121</xdr:row>
      <xdr:rowOff>110490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C0763C1-315B-403C-9E6C-857F934F8B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87086</xdr:colOff>
      <xdr:row>122</xdr:row>
      <xdr:rowOff>0</xdr:rowOff>
    </xdr:from>
    <xdr:to>
      <xdr:col>36</xdr:col>
      <xdr:colOff>5976257</xdr:colOff>
      <xdr:row>136</xdr:row>
      <xdr:rowOff>110490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B71617F-057F-4474-99D3-5DAA19BADA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94706</xdr:colOff>
      <xdr:row>137</xdr:row>
      <xdr:rowOff>7620</xdr:rowOff>
    </xdr:from>
    <xdr:to>
      <xdr:col>36</xdr:col>
      <xdr:colOff>5976257</xdr:colOff>
      <xdr:row>151</xdr:row>
      <xdr:rowOff>118110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6F9D4FB-3BAB-4500-AAD4-78FE88FAE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36</xdr:col>
      <xdr:colOff>87086</xdr:colOff>
      <xdr:row>152</xdr:row>
      <xdr:rowOff>7620</xdr:rowOff>
    </xdr:from>
    <xdr:to>
      <xdr:col>36</xdr:col>
      <xdr:colOff>5987143</xdr:colOff>
      <xdr:row>166</xdr:row>
      <xdr:rowOff>118110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4FAD22E-2837-4670-AD81-E0CF74288B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101878</xdr:colOff>
      <xdr:row>168</xdr:row>
      <xdr:rowOff>145677</xdr:rowOff>
    </xdr:from>
    <xdr:to>
      <xdr:col>36</xdr:col>
      <xdr:colOff>5863738</xdr:colOff>
      <xdr:row>183</xdr:row>
      <xdr:rowOff>67844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C9E0439-986A-45CF-8DC0-045682BC7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113084</xdr:colOff>
      <xdr:row>183</xdr:row>
      <xdr:rowOff>134470</xdr:rowOff>
    </xdr:from>
    <xdr:to>
      <xdr:col>36</xdr:col>
      <xdr:colOff>5863738</xdr:colOff>
      <xdr:row>198</xdr:row>
      <xdr:rowOff>54460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13A62EE-5833-4A56-B967-910E8A52EE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59</xdr:col>
      <xdr:colOff>70084</xdr:colOff>
      <xdr:row>1</xdr:row>
      <xdr:rowOff>22412</xdr:rowOff>
    </xdr:from>
    <xdr:to>
      <xdr:col>67</xdr:col>
      <xdr:colOff>1141446</xdr:colOff>
      <xdr:row>15</xdr:row>
      <xdr:rowOff>135079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A6C59F6-C96D-4138-9704-5B25619F5D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59</xdr:col>
      <xdr:colOff>66817</xdr:colOff>
      <xdr:row>16</xdr:row>
      <xdr:rowOff>33169</xdr:rowOff>
    </xdr:from>
    <xdr:to>
      <xdr:col>67</xdr:col>
      <xdr:colOff>1142807</xdr:colOff>
      <xdr:row>30</xdr:row>
      <xdr:rowOff>143659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91802BF-965F-4C9C-BC0F-DA6D4972F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59</xdr:col>
      <xdr:colOff>33617</xdr:colOff>
      <xdr:row>31</xdr:row>
      <xdr:rowOff>10855</xdr:rowOff>
    </xdr:from>
    <xdr:to>
      <xdr:col>67</xdr:col>
      <xdr:colOff>1099265</xdr:colOff>
      <xdr:row>45</xdr:row>
      <xdr:rowOff>121345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A2FCB3E5-678E-4A38-925E-88505DF40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59</xdr:col>
      <xdr:colOff>66818</xdr:colOff>
      <xdr:row>45</xdr:row>
      <xdr:rowOff>180127</xdr:rowOff>
    </xdr:from>
    <xdr:to>
      <xdr:col>67</xdr:col>
      <xdr:colOff>1145528</xdr:colOff>
      <xdr:row>60</xdr:row>
      <xdr:rowOff>100117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FC4DE199-292F-442A-A9A4-4954037904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59</xdr:col>
      <xdr:colOff>59198</xdr:colOff>
      <xdr:row>60</xdr:row>
      <xdr:rowOff>187747</xdr:rowOff>
    </xdr:from>
    <xdr:to>
      <xdr:col>67</xdr:col>
      <xdr:colOff>1137364</xdr:colOff>
      <xdr:row>75</xdr:row>
      <xdr:rowOff>107737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62D7BC4-77A0-4603-A353-2F4FE5DEF7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59</xdr:col>
      <xdr:colOff>66818</xdr:colOff>
      <xdr:row>75</xdr:row>
      <xdr:rowOff>180127</xdr:rowOff>
    </xdr:from>
    <xdr:to>
      <xdr:col>67</xdr:col>
      <xdr:colOff>1144168</xdr:colOff>
      <xdr:row>90</xdr:row>
      <xdr:rowOff>100117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68B676F1-C331-406C-AF0B-EFB8E2725F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59</xdr:col>
      <xdr:colOff>59198</xdr:colOff>
      <xdr:row>90</xdr:row>
      <xdr:rowOff>187747</xdr:rowOff>
    </xdr:from>
    <xdr:to>
      <xdr:col>67</xdr:col>
      <xdr:colOff>1142807</xdr:colOff>
      <xdr:row>105</xdr:row>
      <xdr:rowOff>107737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B8792961-8806-4807-93F0-772F03853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59</xdr:col>
      <xdr:colOff>66818</xdr:colOff>
      <xdr:row>105</xdr:row>
      <xdr:rowOff>180127</xdr:rowOff>
    </xdr:from>
    <xdr:to>
      <xdr:col>67</xdr:col>
      <xdr:colOff>1129200</xdr:colOff>
      <xdr:row>120</xdr:row>
      <xdr:rowOff>100117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B5B41395-58BA-44A0-8E65-6384B1E5E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59</xdr:col>
      <xdr:colOff>59198</xdr:colOff>
      <xdr:row>120</xdr:row>
      <xdr:rowOff>180127</xdr:rowOff>
    </xdr:from>
    <xdr:to>
      <xdr:col>67</xdr:col>
      <xdr:colOff>1107428</xdr:colOff>
      <xdr:row>135</xdr:row>
      <xdr:rowOff>100117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5B67D3B7-E167-4110-90BB-F7F313BCD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59</xdr:col>
      <xdr:colOff>91666</xdr:colOff>
      <xdr:row>135</xdr:row>
      <xdr:rowOff>187747</xdr:rowOff>
    </xdr:from>
    <xdr:to>
      <xdr:col>67</xdr:col>
      <xdr:colOff>1132276</xdr:colOff>
      <xdr:row>150</xdr:row>
      <xdr:rowOff>107737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4523B1A-98A3-4FC2-94AD-A460BDF09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59</xdr:col>
      <xdr:colOff>92329</xdr:colOff>
      <xdr:row>151</xdr:row>
      <xdr:rowOff>23337</xdr:rowOff>
    </xdr:from>
    <xdr:to>
      <xdr:col>67</xdr:col>
      <xdr:colOff>1151445</xdr:colOff>
      <xdr:row>165</xdr:row>
      <xdr:rowOff>133827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1C7C30FD-4B17-48B6-A3A6-2CAEEF2376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69</xdr:col>
      <xdr:colOff>142600</xdr:colOff>
      <xdr:row>167</xdr:row>
      <xdr:rowOff>64180</xdr:rowOff>
    </xdr:from>
    <xdr:to>
      <xdr:col>81</xdr:col>
      <xdr:colOff>350965</xdr:colOff>
      <xdr:row>181</xdr:row>
      <xdr:rowOff>176847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80879D4E-56C3-4E8C-84BE-8D5FBA0D9A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69</xdr:col>
      <xdr:colOff>153806</xdr:colOff>
      <xdr:row>182</xdr:row>
      <xdr:rowOff>52973</xdr:rowOff>
    </xdr:from>
    <xdr:to>
      <xdr:col>81</xdr:col>
      <xdr:colOff>368159</xdr:colOff>
      <xdr:row>196</xdr:row>
      <xdr:rowOff>163463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4F7C8F1A-B724-4702-86EF-FF81699B46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93</xdr:col>
      <xdr:colOff>68580</xdr:colOff>
      <xdr:row>2</xdr:row>
      <xdr:rowOff>11430</xdr:rowOff>
    </xdr:from>
    <xdr:to>
      <xdr:col>93</xdr:col>
      <xdr:colOff>3832860</xdr:colOff>
      <xdr:row>16</xdr:row>
      <xdr:rowOff>144780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4AF1F032-85CD-494F-A141-A2104112CE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93</xdr:col>
      <xdr:colOff>53340</xdr:colOff>
      <xdr:row>17</xdr:row>
      <xdr:rowOff>30480</xdr:rowOff>
    </xdr:from>
    <xdr:to>
      <xdr:col>93</xdr:col>
      <xdr:colOff>3817620</xdr:colOff>
      <xdr:row>31</xdr:row>
      <xdr:rowOff>163830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D81077DB-A39B-4A6B-99CF-01E80C3283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93</xdr:col>
      <xdr:colOff>45720</xdr:colOff>
      <xdr:row>32</xdr:row>
      <xdr:rowOff>22860</xdr:rowOff>
    </xdr:from>
    <xdr:to>
      <xdr:col>93</xdr:col>
      <xdr:colOff>3810000</xdr:colOff>
      <xdr:row>46</xdr:row>
      <xdr:rowOff>156210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5B151435-B76B-448A-888A-BF5EEC841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93</xdr:col>
      <xdr:colOff>53340</xdr:colOff>
      <xdr:row>47</xdr:row>
      <xdr:rowOff>30480</xdr:rowOff>
    </xdr:from>
    <xdr:to>
      <xdr:col>93</xdr:col>
      <xdr:colOff>3817620</xdr:colOff>
      <xdr:row>61</xdr:row>
      <xdr:rowOff>163830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4CFF7A9F-B785-4499-AB76-4073A80C6B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93</xdr:col>
      <xdr:colOff>60960</xdr:colOff>
      <xdr:row>62</xdr:row>
      <xdr:rowOff>22860</xdr:rowOff>
    </xdr:from>
    <xdr:to>
      <xdr:col>93</xdr:col>
      <xdr:colOff>3825240</xdr:colOff>
      <xdr:row>76</xdr:row>
      <xdr:rowOff>156210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DF7155EE-8C13-45AA-9349-2960BFAB4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93</xdr:col>
      <xdr:colOff>53009</xdr:colOff>
      <xdr:row>77</xdr:row>
      <xdr:rowOff>33131</xdr:rowOff>
    </xdr:from>
    <xdr:to>
      <xdr:col>93</xdr:col>
      <xdr:colOff>3817289</xdr:colOff>
      <xdr:row>91</xdr:row>
      <xdr:rowOff>166480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7DF97049-0781-454B-ADD1-178112C16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93</xdr:col>
      <xdr:colOff>59635</xdr:colOff>
      <xdr:row>92</xdr:row>
      <xdr:rowOff>26505</xdr:rowOff>
    </xdr:from>
    <xdr:to>
      <xdr:col>93</xdr:col>
      <xdr:colOff>3823915</xdr:colOff>
      <xdr:row>106</xdr:row>
      <xdr:rowOff>159855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25899D4E-F877-4A98-803B-BA6F1FDFE9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93</xdr:col>
      <xdr:colOff>59635</xdr:colOff>
      <xdr:row>107</xdr:row>
      <xdr:rowOff>26504</xdr:rowOff>
    </xdr:from>
    <xdr:to>
      <xdr:col>93</xdr:col>
      <xdr:colOff>3823915</xdr:colOff>
      <xdr:row>121</xdr:row>
      <xdr:rowOff>159854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9555F97A-B6EC-4824-8227-A8259E591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93</xdr:col>
      <xdr:colOff>72887</xdr:colOff>
      <xdr:row>122</xdr:row>
      <xdr:rowOff>33131</xdr:rowOff>
    </xdr:from>
    <xdr:to>
      <xdr:col>93</xdr:col>
      <xdr:colOff>3837167</xdr:colOff>
      <xdr:row>136</xdr:row>
      <xdr:rowOff>166481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8AAA9C57-7E92-4AC4-8131-41265B4ACC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93</xdr:col>
      <xdr:colOff>79513</xdr:colOff>
      <xdr:row>137</xdr:row>
      <xdr:rowOff>26504</xdr:rowOff>
    </xdr:from>
    <xdr:to>
      <xdr:col>93</xdr:col>
      <xdr:colOff>3843793</xdr:colOff>
      <xdr:row>151</xdr:row>
      <xdr:rowOff>159854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DB065DF6-A92D-4B0B-A63A-E2C695E67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93</xdr:col>
      <xdr:colOff>86139</xdr:colOff>
      <xdr:row>152</xdr:row>
      <xdr:rowOff>26504</xdr:rowOff>
    </xdr:from>
    <xdr:to>
      <xdr:col>93</xdr:col>
      <xdr:colOff>3850419</xdr:colOff>
      <xdr:row>166</xdr:row>
      <xdr:rowOff>159854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6BDD43BA-9407-4E8E-AAAC-1DCE685655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95</xdr:col>
      <xdr:colOff>0</xdr:colOff>
      <xdr:row>62</xdr:row>
      <xdr:rowOff>0</xdr:rowOff>
    </xdr:from>
    <xdr:to>
      <xdr:col>107</xdr:col>
      <xdr:colOff>216514</xdr:colOff>
      <xdr:row>76</xdr:row>
      <xdr:rowOff>112667</xdr:rowOff>
    </xdr:to>
    <xdr:graphicFrame macro="">
      <xdr:nvGraphicFramePr>
        <xdr:cNvPr id="46" name="Chart 45">
          <a:extLst>
            <a:ext uri="{FF2B5EF4-FFF2-40B4-BE49-F238E27FC236}">
              <a16:creationId xmlns:a16="http://schemas.microsoft.com/office/drawing/2014/main" id="{C7CDC24E-3E8F-4E7C-A158-CF01CF2B3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95</xdr:col>
      <xdr:colOff>11206</xdr:colOff>
      <xdr:row>76</xdr:row>
      <xdr:rowOff>179293</xdr:rowOff>
    </xdr:from>
    <xdr:to>
      <xdr:col>107</xdr:col>
      <xdr:colOff>233708</xdr:colOff>
      <xdr:row>91</xdr:row>
      <xdr:rowOff>99283</xdr:rowOff>
    </xdr:to>
    <xdr:graphicFrame macro="">
      <xdr:nvGraphicFramePr>
        <xdr:cNvPr id="47" name="Chart 46">
          <a:extLst>
            <a:ext uri="{FF2B5EF4-FFF2-40B4-BE49-F238E27FC236}">
              <a16:creationId xmlns:a16="http://schemas.microsoft.com/office/drawing/2014/main" id="{48B7AEA0-9F74-4E8C-B225-717E34E81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59</xdr:col>
      <xdr:colOff>138525</xdr:colOff>
      <xdr:row>167</xdr:row>
      <xdr:rowOff>52973</xdr:rowOff>
    </xdr:from>
    <xdr:to>
      <xdr:col>69</xdr:col>
      <xdr:colOff>10712</xdr:colOff>
      <xdr:row>181</xdr:row>
      <xdr:rowOff>165640</xdr:rowOff>
    </xdr:to>
    <xdr:graphicFrame macro="">
      <xdr:nvGraphicFramePr>
        <xdr:cNvPr id="48" name="Chart 47">
          <a:extLst>
            <a:ext uri="{FF2B5EF4-FFF2-40B4-BE49-F238E27FC236}">
              <a16:creationId xmlns:a16="http://schemas.microsoft.com/office/drawing/2014/main" id="{D850D3DB-CACB-404C-A0BA-63451C22A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59</xdr:col>
      <xdr:colOff>138525</xdr:colOff>
      <xdr:row>182</xdr:row>
      <xdr:rowOff>41766</xdr:rowOff>
    </xdr:from>
    <xdr:to>
      <xdr:col>69</xdr:col>
      <xdr:colOff>27906</xdr:colOff>
      <xdr:row>196</xdr:row>
      <xdr:rowOff>152256</xdr:rowOff>
    </xdr:to>
    <xdr:graphicFrame macro="">
      <xdr:nvGraphicFramePr>
        <xdr:cNvPr id="49" name="Chart 48">
          <a:extLst>
            <a:ext uri="{FF2B5EF4-FFF2-40B4-BE49-F238E27FC236}">
              <a16:creationId xmlns:a16="http://schemas.microsoft.com/office/drawing/2014/main" id="{BB42B36A-A516-45C8-8E5A-519642347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68</xdr:col>
      <xdr:colOff>328137</xdr:colOff>
      <xdr:row>198</xdr:row>
      <xdr:rowOff>32162</xdr:rowOff>
    </xdr:from>
    <xdr:to>
      <xdr:col>81</xdr:col>
      <xdr:colOff>500562</xdr:colOff>
      <xdr:row>219</xdr:row>
      <xdr:rowOff>62548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9B536186-0FFF-4B23-9646-AAB5EB6086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60</xdr:col>
      <xdr:colOff>190500</xdr:colOff>
      <xdr:row>221</xdr:row>
      <xdr:rowOff>90126</xdr:rowOff>
    </xdr:from>
    <xdr:to>
      <xdr:col>72</xdr:col>
      <xdr:colOff>37459</xdr:colOff>
      <xdr:row>243</xdr:row>
      <xdr:rowOff>108857</xdr:rowOff>
    </xdr:to>
    <xdr:graphicFrame macro="">
      <xdr:nvGraphicFramePr>
        <xdr:cNvPr id="53" name="Chart 50">
          <a:extLst>
            <a:ext uri="{FF2B5EF4-FFF2-40B4-BE49-F238E27FC236}">
              <a16:creationId xmlns:a16="http://schemas.microsoft.com/office/drawing/2014/main" id="{8AD14B7B-7C9D-4E90-B018-8098BC3F2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84</xdr:col>
      <xdr:colOff>225116</xdr:colOff>
      <xdr:row>167</xdr:row>
      <xdr:rowOff>86591</xdr:rowOff>
    </xdr:from>
    <xdr:to>
      <xdr:col>93</xdr:col>
      <xdr:colOff>2169373</xdr:colOff>
      <xdr:row>182</xdr:row>
      <xdr:rowOff>8758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id="{A8ECCB11-90FC-416A-990F-93C3BE18F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108</xdr:col>
      <xdr:colOff>0</xdr:colOff>
      <xdr:row>62</xdr:row>
      <xdr:rowOff>0</xdr:rowOff>
    </xdr:from>
    <xdr:to>
      <xdr:col>124</xdr:col>
      <xdr:colOff>74543</xdr:colOff>
      <xdr:row>91</xdr:row>
      <xdr:rowOff>91109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578A7686-1D9E-43C5-B3B0-E14F8C769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32</xdr:col>
      <xdr:colOff>68260</xdr:colOff>
      <xdr:row>199</xdr:row>
      <xdr:rowOff>145677</xdr:rowOff>
    </xdr:from>
    <xdr:to>
      <xdr:col>36</xdr:col>
      <xdr:colOff>5830120</xdr:colOff>
      <xdr:row>218</xdr:row>
      <xdr:rowOff>134471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B35BA980-1105-427B-891D-5E14D1815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38</xdr:col>
      <xdr:colOff>483054</xdr:colOff>
      <xdr:row>159</xdr:row>
      <xdr:rowOff>16327</xdr:rowOff>
    </xdr:from>
    <xdr:to>
      <xdr:col>53</xdr:col>
      <xdr:colOff>272142</xdr:colOff>
      <xdr:row>182</xdr:row>
      <xdr:rowOff>108857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51D44586-3CCC-4829-BF25-0AEAC9E968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38</xdr:col>
      <xdr:colOff>476249</xdr:colOff>
      <xdr:row>183</xdr:row>
      <xdr:rowOff>163285</xdr:rowOff>
    </xdr:from>
    <xdr:to>
      <xdr:col>53</xdr:col>
      <xdr:colOff>265337</xdr:colOff>
      <xdr:row>206</xdr:row>
      <xdr:rowOff>149678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id="{68AEB1FF-6316-49EB-9545-7FB5FFBA4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37</xdr:col>
      <xdr:colOff>641804</xdr:colOff>
      <xdr:row>210</xdr:row>
      <xdr:rowOff>25400</xdr:rowOff>
    </xdr:from>
    <xdr:to>
      <xdr:col>54</xdr:col>
      <xdr:colOff>406399</xdr:colOff>
      <xdr:row>233</xdr:row>
      <xdr:rowOff>117930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id="{92AB156B-355E-3B45-B340-D622B75E9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37</xdr:col>
      <xdr:colOff>634999</xdr:colOff>
      <xdr:row>234</xdr:row>
      <xdr:rowOff>172358</xdr:rowOff>
    </xdr:from>
    <xdr:to>
      <xdr:col>54</xdr:col>
      <xdr:colOff>399594</xdr:colOff>
      <xdr:row>257</xdr:row>
      <xdr:rowOff>158751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F2D57364-16E5-0F48-944F-E420B300F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37</xdr:col>
      <xdr:colOff>641804</xdr:colOff>
      <xdr:row>262</xdr:row>
      <xdr:rowOff>25400</xdr:rowOff>
    </xdr:from>
    <xdr:to>
      <xdr:col>54</xdr:col>
      <xdr:colOff>406399</xdr:colOff>
      <xdr:row>285</xdr:row>
      <xdr:rowOff>117930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F14E30B3-4BB0-3E48-AA64-8040BAC19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37</xdr:col>
      <xdr:colOff>634999</xdr:colOff>
      <xdr:row>286</xdr:row>
      <xdr:rowOff>172358</xdr:rowOff>
    </xdr:from>
    <xdr:to>
      <xdr:col>54</xdr:col>
      <xdr:colOff>399594</xdr:colOff>
      <xdr:row>309</xdr:row>
      <xdr:rowOff>158751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8431D214-E96B-474C-90F3-FC53A7F713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37</xdr:col>
      <xdr:colOff>641804</xdr:colOff>
      <xdr:row>313</xdr:row>
      <xdr:rowOff>25400</xdr:rowOff>
    </xdr:from>
    <xdr:to>
      <xdr:col>55</xdr:col>
      <xdr:colOff>413205</xdr:colOff>
      <xdr:row>336</xdr:row>
      <xdr:rowOff>117930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F5F64789-5970-A742-9303-FBE1E8BA2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37</xdr:col>
      <xdr:colOff>634999</xdr:colOff>
      <xdr:row>337</xdr:row>
      <xdr:rowOff>172358</xdr:rowOff>
    </xdr:from>
    <xdr:to>
      <xdr:col>55</xdr:col>
      <xdr:colOff>406400</xdr:colOff>
      <xdr:row>360</xdr:row>
      <xdr:rowOff>158751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21F91FC5-C836-564F-91F9-A643BCFD7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86</xdr:col>
      <xdr:colOff>0</xdr:colOff>
      <xdr:row>184</xdr:row>
      <xdr:rowOff>0</xdr:rowOff>
    </xdr:from>
    <xdr:to>
      <xdr:col>93</xdr:col>
      <xdr:colOff>3169775</xdr:colOff>
      <xdr:row>198</xdr:row>
      <xdr:rowOff>112667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id="{1A93A9E6-C412-4743-8F53-FFD7AFEB9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86</xdr:col>
      <xdr:colOff>11206</xdr:colOff>
      <xdr:row>198</xdr:row>
      <xdr:rowOff>179293</xdr:rowOff>
    </xdr:from>
    <xdr:to>
      <xdr:col>93</xdr:col>
      <xdr:colOff>3186969</xdr:colOff>
      <xdr:row>213</xdr:row>
      <xdr:rowOff>99283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id="{6EA1B648-2B78-44AD-9FEF-8ECD939C34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11206</xdr:colOff>
      <xdr:row>1</xdr:row>
      <xdr:rowOff>0</xdr:rowOff>
    </xdr:from>
    <xdr:to>
      <xdr:col>46</xdr:col>
      <xdr:colOff>120608</xdr:colOff>
      <xdr:row>17</xdr:row>
      <xdr:rowOff>179294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E7E565-5838-42C3-872A-DE7170A7A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0</xdr:colOff>
      <xdr:row>18</xdr:row>
      <xdr:rowOff>100853</xdr:rowOff>
    </xdr:from>
    <xdr:to>
      <xdr:col>46</xdr:col>
      <xdr:colOff>109402</xdr:colOff>
      <xdr:row>38</xdr:row>
      <xdr:rowOff>67235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176DC6-99D4-4215-B23C-A656AAE040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51066</xdr:colOff>
      <xdr:row>0</xdr:row>
      <xdr:rowOff>179293</xdr:rowOff>
    </xdr:from>
    <xdr:to>
      <xdr:col>65</xdr:col>
      <xdr:colOff>381000</xdr:colOff>
      <xdr:row>25</xdr:row>
      <xdr:rowOff>51954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B05B980-1205-44A0-92FF-9607775C8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68</xdr:col>
      <xdr:colOff>535975</xdr:colOff>
      <xdr:row>1</xdr:row>
      <xdr:rowOff>17318</xdr:rowOff>
    </xdr:from>
    <xdr:to>
      <xdr:col>82</xdr:col>
      <xdr:colOff>109394</xdr:colOff>
      <xdr:row>22</xdr:row>
      <xdr:rowOff>47704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01DBB3B-1053-47A3-8A32-71E23F3EB5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68</xdr:col>
      <xdr:colOff>484909</xdr:colOff>
      <xdr:row>22</xdr:row>
      <xdr:rowOff>161873</xdr:rowOff>
    </xdr:from>
    <xdr:to>
      <xdr:col>82</xdr:col>
      <xdr:colOff>61907</xdr:colOff>
      <xdr:row>44</xdr:row>
      <xdr:rowOff>180604</xdr:rowOff>
    </xdr:to>
    <xdr:graphicFrame macro="">
      <xdr:nvGraphicFramePr>
        <xdr:cNvPr id="9" name="Chart 50">
          <a:extLst>
            <a:ext uri="{FF2B5EF4-FFF2-40B4-BE49-F238E27FC236}">
              <a16:creationId xmlns:a16="http://schemas.microsoft.com/office/drawing/2014/main" id="{1E856AF5-2A95-4F22-B949-8273B3B6A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47</xdr:col>
      <xdr:colOff>207818</xdr:colOff>
      <xdr:row>27</xdr:row>
      <xdr:rowOff>34636</xdr:rowOff>
    </xdr:from>
    <xdr:to>
      <xdr:col>65</xdr:col>
      <xdr:colOff>305021</xdr:colOff>
      <xdr:row>53</xdr:row>
      <xdr:rowOff>69273</xdr:rowOff>
    </xdr:to>
    <xdr:graphicFrame macro="">
      <xdr:nvGraphicFramePr>
        <xdr:cNvPr id="10" name="Chart 50">
          <a:extLst>
            <a:ext uri="{FF2B5EF4-FFF2-40B4-BE49-F238E27FC236}">
              <a16:creationId xmlns:a16="http://schemas.microsoft.com/office/drawing/2014/main" id="{748FC616-16CC-4EB2-B5AB-5CB485434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F142B-9C7D-40F0-B6E4-98F8B8225785}">
  <dimension ref="A1:Y62"/>
  <sheetViews>
    <sheetView zoomScaleNormal="100" workbookViewId="0">
      <selection activeCell="K28" sqref="K28"/>
    </sheetView>
  </sheetViews>
  <sheetFormatPr defaultColWidth="8.85546875" defaultRowHeight="15" x14ac:dyDescent="0.25"/>
  <cols>
    <col min="4" max="4" width="11.140625" bestFit="1" customWidth="1"/>
    <col min="8" max="8" width="11.140625" bestFit="1" customWidth="1"/>
    <col min="9" max="9" width="10.7109375" bestFit="1" customWidth="1"/>
    <col min="10" max="10" width="4.140625" customWidth="1"/>
    <col min="11" max="11" width="10.85546875" customWidth="1"/>
    <col min="12" max="12" width="6.42578125" customWidth="1"/>
    <col min="13" max="16" width="12" bestFit="1" customWidth="1"/>
    <col min="17" max="21" width="12" customWidth="1"/>
    <col min="22" max="22" width="9" style="11" bestFit="1" customWidth="1"/>
    <col min="23" max="23" width="18" style="11" bestFit="1" customWidth="1"/>
    <col min="24" max="24" width="15.42578125" style="11" bestFit="1" customWidth="1"/>
    <col min="25" max="25" width="19.85546875" style="11" bestFit="1" customWidth="1"/>
  </cols>
  <sheetData>
    <row r="1" spans="1:25" x14ac:dyDescent="0.25">
      <c r="A1" s="1"/>
      <c r="B1" s="66" t="s">
        <v>175</v>
      </c>
      <c r="C1" s="67"/>
      <c r="D1" s="67"/>
      <c r="E1" s="67"/>
      <c r="F1" s="67"/>
      <c r="G1" s="67"/>
      <c r="H1" s="67"/>
      <c r="I1" s="22"/>
      <c r="K1" s="23"/>
      <c r="V1" s="11" t="s">
        <v>170</v>
      </c>
      <c r="W1" s="11" t="s">
        <v>167</v>
      </c>
      <c r="X1" s="11" t="s">
        <v>169</v>
      </c>
      <c r="Y1" s="11" t="s">
        <v>170</v>
      </c>
    </row>
    <row r="2" spans="1:25" x14ac:dyDescent="0.25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172</v>
      </c>
      <c r="G2" s="4" t="s">
        <v>173</v>
      </c>
      <c r="H2" s="3" t="s">
        <v>174</v>
      </c>
      <c r="I2" s="23" t="s">
        <v>176</v>
      </c>
      <c r="M2" t="s">
        <v>2</v>
      </c>
      <c r="N2" t="s">
        <v>3</v>
      </c>
      <c r="O2" t="s">
        <v>4</v>
      </c>
      <c r="P2" t="s">
        <v>5</v>
      </c>
      <c r="Q2" t="s">
        <v>172</v>
      </c>
      <c r="R2" t="s">
        <v>173</v>
      </c>
      <c r="S2" t="s">
        <v>174</v>
      </c>
      <c r="T2" t="s">
        <v>176</v>
      </c>
      <c r="V2" s="11" t="s">
        <v>168</v>
      </c>
      <c r="W2" s="11" t="s">
        <v>168</v>
      </c>
      <c r="X2" s="11" t="s">
        <v>7</v>
      </c>
      <c r="Y2" s="11" t="s">
        <v>166</v>
      </c>
    </row>
    <row r="3" spans="1:25" x14ac:dyDescent="0.25">
      <c r="A3" t="s">
        <v>10</v>
      </c>
      <c r="B3">
        <v>1.0778517057501661E-3</v>
      </c>
      <c r="C3">
        <v>9.7916977710676718E-4</v>
      </c>
      <c r="D3">
        <v>9.0063663223410016E-4</v>
      </c>
      <c r="E3">
        <v>1.0746551040915048E-3</v>
      </c>
      <c r="F3">
        <v>1.0472357035050288E-3</v>
      </c>
      <c r="G3">
        <v>9.5394583944755106E-4</v>
      </c>
      <c r="H3">
        <v>2.0011815429525799E-3</v>
      </c>
      <c r="I3">
        <v>1.0361816799024618E-3</v>
      </c>
      <c r="J3" s="10"/>
      <c r="K3" s="35" t="s">
        <v>191</v>
      </c>
      <c r="L3" t="s">
        <v>184</v>
      </c>
      <c r="M3" s="9">
        <f t="shared" ref="M3:T3" si="0">AVERAGE(B3:B5)</f>
        <v>1.1572068005697193E-3</v>
      </c>
      <c r="N3" s="9">
        <f t="shared" si="0"/>
        <v>1.0501776558108692E-3</v>
      </c>
      <c r="O3" s="9">
        <f t="shared" si="0"/>
        <v>9.7625932520417234E-4</v>
      </c>
      <c r="P3" s="9">
        <f t="shared" si="0"/>
        <v>1.2506711056370046E-3</v>
      </c>
      <c r="Q3" s="9">
        <f t="shared" si="0"/>
        <v>1.2242939162459526E-3</v>
      </c>
      <c r="R3" s="9">
        <f t="shared" si="0"/>
        <v>1.1139172034757628E-3</v>
      </c>
      <c r="S3" s="9">
        <f t="shared" si="0"/>
        <v>2.3382111197217154E-3</v>
      </c>
      <c r="T3" s="9">
        <f t="shared" si="0"/>
        <v>1.1973582074530928E-3</v>
      </c>
      <c r="U3" s="9"/>
      <c r="V3" s="11">
        <f t="shared" ref="V3:V34" si="1">(B3-D3)*1000</f>
        <v>0.17721507351606594</v>
      </c>
      <c r="W3" s="11">
        <v>6.5388548221266302E-2</v>
      </c>
      <c r="X3" s="11">
        <f>V3-W3</f>
        <v>0.11182652529479964</v>
      </c>
      <c r="Y3" s="11">
        <f>AVERAGE(V3:V5)</f>
        <v>0.18094747536554698</v>
      </c>
    </row>
    <row r="4" spans="1:25" x14ac:dyDescent="0.25">
      <c r="A4" t="s">
        <v>11</v>
      </c>
      <c r="B4">
        <v>1.0746697836393506E-3</v>
      </c>
      <c r="C4">
        <v>9.6655453171559679E-4</v>
      </c>
      <c r="D4">
        <v>9.0628729273453635E-4</v>
      </c>
      <c r="E4">
        <v>1.3309869534911278E-3</v>
      </c>
      <c r="F4">
        <v>1.2975092113983507E-3</v>
      </c>
      <c r="G4">
        <v>1.1799480150331623E-3</v>
      </c>
      <c r="H4">
        <v>2.477457226431513E-3</v>
      </c>
      <c r="I4">
        <v>1.2726282659399556E-3</v>
      </c>
      <c r="J4" s="10"/>
      <c r="M4">
        <f t="shared" ref="M4:T4" si="2">_xlfn.STDEV.P(B3:B5)</f>
        <v>1.144823801354506E-4</v>
      </c>
      <c r="N4">
        <f t="shared" si="2"/>
        <v>1.0946185446423766E-4</v>
      </c>
      <c r="O4">
        <f t="shared" si="2"/>
        <v>1.0297686001531538E-4</v>
      </c>
      <c r="P4">
        <f t="shared" si="2"/>
        <v>1.2462047401764169E-4</v>
      </c>
      <c r="Q4">
        <f t="shared" si="2"/>
        <v>1.2582188690971088E-4</v>
      </c>
      <c r="R4">
        <f t="shared" si="2"/>
        <v>1.1368924426185745E-4</v>
      </c>
      <c r="S4">
        <f t="shared" si="2"/>
        <v>2.3951110960992444E-4</v>
      </c>
      <c r="T4">
        <f t="shared" si="2"/>
        <v>1.1405170781258121E-4</v>
      </c>
      <c r="V4" s="11">
        <f t="shared" si="1"/>
        <v>0.16838249090481422</v>
      </c>
      <c r="W4" s="11">
        <v>6.4965897026535033E-2</v>
      </c>
      <c r="X4" s="11">
        <f t="shared" ref="X4:X62" si="3">V4-W4</f>
        <v>0.10341659387827919</v>
      </c>
      <c r="Y4" s="11">
        <f>_xlfn.STDEV.P(V3:V5)</f>
        <v>1.2074966647418511E-2</v>
      </c>
    </row>
    <row r="5" spans="1:25" x14ac:dyDescent="0.25">
      <c r="A5" t="s">
        <v>12</v>
      </c>
      <c r="B5">
        <v>1.3190989123196412E-3</v>
      </c>
      <c r="C5">
        <v>1.2048086586102433E-3</v>
      </c>
      <c r="D5">
        <v>1.1218540506438804E-3</v>
      </c>
      <c r="E5">
        <v>1.3463712593283811E-3</v>
      </c>
      <c r="F5">
        <v>1.3281368338344778E-3</v>
      </c>
      <c r="G5">
        <v>1.207857755946575E-3</v>
      </c>
      <c r="H5">
        <v>2.5359945897810527E-3</v>
      </c>
      <c r="I5">
        <v>1.2832646765168606E-3</v>
      </c>
      <c r="J5" s="10"/>
      <c r="M5">
        <v>7</v>
      </c>
      <c r="N5">
        <v>14</v>
      </c>
      <c r="O5">
        <v>34</v>
      </c>
      <c r="P5">
        <v>50</v>
      </c>
      <c r="Q5">
        <v>91</v>
      </c>
      <c r="R5">
        <v>111</v>
      </c>
      <c r="S5">
        <v>148</v>
      </c>
      <c r="T5">
        <v>213</v>
      </c>
      <c r="V5" s="11">
        <f t="shared" si="1"/>
        <v>0.19724486167576075</v>
      </c>
      <c r="W5" s="11">
        <v>8.0619862652542909E-2</v>
      </c>
      <c r="X5" s="11">
        <f t="shared" si="3"/>
        <v>0.11662499902321784</v>
      </c>
      <c r="Y5" s="11" t="s">
        <v>164</v>
      </c>
    </row>
    <row r="6" spans="1:25" x14ac:dyDescent="0.25">
      <c r="A6" t="s">
        <v>13</v>
      </c>
      <c r="B6">
        <v>1.7695740472072992E-3</v>
      </c>
      <c r="C6">
        <v>1.6556378971844877E-3</v>
      </c>
      <c r="D6">
        <v>1.5852581776489259E-3</v>
      </c>
      <c r="E6">
        <v>1.6259996519137796E-3</v>
      </c>
      <c r="F6">
        <v>1.5294151643102018E-3</v>
      </c>
      <c r="G6">
        <v>1.3985540782157585E-3</v>
      </c>
      <c r="H6">
        <v>2.9279692425259601E-3</v>
      </c>
      <c r="I6">
        <v>1.4957336027144458E-3</v>
      </c>
      <c r="J6" s="10"/>
      <c r="L6" t="s">
        <v>185</v>
      </c>
      <c r="M6" s="9">
        <f t="shared" ref="M6:T6" si="4">AVERAGE(B6:B8)</f>
        <v>1.6784931073729019E-3</v>
      </c>
      <c r="N6" s="9">
        <f t="shared" si="4"/>
        <v>1.580466954424295E-3</v>
      </c>
      <c r="O6" s="9">
        <f t="shared" si="4"/>
        <v>1.4999234073597926E-3</v>
      </c>
      <c r="P6" s="9">
        <f t="shared" si="4"/>
        <v>1.5712805621915741E-3</v>
      </c>
      <c r="Q6" s="9">
        <f t="shared" si="4"/>
        <v>1.5730708528491858E-3</v>
      </c>
      <c r="R6" s="9">
        <f t="shared" si="4"/>
        <v>1.4403484670705491E-3</v>
      </c>
      <c r="S6" s="9">
        <f t="shared" si="4"/>
        <v>3.0134193199197346E-3</v>
      </c>
      <c r="T6" s="9">
        <f t="shared" si="4"/>
        <v>1.5106403905955814E-3</v>
      </c>
      <c r="U6" s="9"/>
      <c r="V6" s="11">
        <f t="shared" si="1"/>
        <v>0.18431586955837323</v>
      </c>
      <c r="W6" s="11">
        <v>9.7388328944224944E-2</v>
      </c>
      <c r="X6" s="11">
        <f t="shared" si="3"/>
        <v>8.6927540614148285E-2</v>
      </c>
      <c r="Y6" s="11">
        <f t="shared" ref="Y6" si="5">AVERAGE(V6:V8)</f>
        <v>0.17856970001310921</v>
      </c>
    </row>
    <row r="7" spans="1:25" x14ac:dyDescent="0.25">
      <c r="A7" t="s">
        <v>14</v>
      </c>
      <c r="B7">
        <v>1.7351600482041578E-3</v>
      </c>
      <c r="C7">
        <v>1.6375913206072997E-3</v>
      </c>
      <c r="D7">
        <v>1.5418556919031144E-3</v>
      </c>
      <c r="E7">
        <v>1.6194628936914755E-3</v>
      </c>
      <c r="F7">
        <v>1.6058936888393059E-3</v>
      </c>
      <c r="G7">
        <v>1.473506894383749E-3</v>
      </c>
      <c r="H7">
        <v>3.0794005832230549E-3</v>
      </c>
      <c r="I7">
        <v>1.5492303561656859E-3</v>
      </c>
      <c r="M7">
        <f t="shared" ref="M7:T7" si="6">_xlfn.STDEV.P(B6:B8)</f>
        <v>1.0541397128382668E-4</v>
      </c>
      <c r="N7">
        <f t="shared" si="6"/>
        <v>9.3836582446367965E-5</v>
      </c>
      <c r="O7">
        <f t="shared" si="6"/>
        <v>9.1719214186647551E-5</v>
      </c>
      <c r="P7">
        <f t="shared" si="6"/>
        <v>7.2811213280928784E-5</v>
      </c>
      <c r="Q7">
        <f t="shared" si="6"/>
        <v>3.2148138352490032E-5</v>
      </c>
      <c r="R7">
        <f t="shared" si="6"/>
        <v>3.1202735314808734E-5</v>
      </c>
      <c r="S7">
        <f t="shared" si="6"/>
        <v>6.3335818080537465E-5</v>
      </c>
      <c r="T7">
        <f t="shared" si="6"/>
        <v>2.7521450259039102E-5</v>
      </c>
      <c r="V7" s="11">
        <f t="shared" si="1"/>
        <v>0.1933043563010434</v>
      </c>
      <c r="W7" s="11">
        <v>9.5816040884147663E-2</v>
      </c>
      <c r="X7" s="11">
        <f t="shared" si="3"/>
        <v>9.7488315416895732E-2</v>
      </c>
      <c r="Y7" s="11">
        <f t="shared" ref="Y7" si="7">_xlfn.STDEV.P(V6:V8)</f>
        <v>1.4939799052377708E-2</v>
      </c>
    </row>
    <row r="8" spans="1:25" x14ac:dyDescent="0.25">
      <c r="A8" t="s">
        <v>15</v>
      </c>
      <c r="B8">
        <v>1.5307452267072485E-3</v>
      </c>
      <c r="C8">
        <v>1.4481716454810983E-3</v>
      </c>
      <c r="D8">
        <v>1.3726563525273375E-3</v>
      </c>
      <c r="E8">
        <v>1.4683791409694669E-3</v>
      </c>
      <c r="F8">
        <v>1.5839037053980497E-3</v>
      </c>
      <c r="G8">
        <v>1.4489844286121397E-3</v>
      </c>
      <c r="H8">
        <v>3.0328881340101893E-3</v>
      </c>
      <c r="I8">
        <v>1.4869572129066126E-3</v>
      </c>
      <c r="M8">
        <v>7</v>
      </c>
      <c r="N8">
        <v>14</v>
      </c>
      <c r="O8">
        <v>34</v>
      </c>
      <c r="P8">
        <v>50</v>
      </c>
      <c r="Q8">
        <v>91</v>
      </c>
      <c r="R8">
        <v>111</v>
      </c>
      <c r="S8">
        <v>148</v>
      </c>
      <c r="T8">
        <v>213</v>
      </c>
      <c r="V8" s="11">
        <f t="shared" si="1"/>
        <v>0.15808887417991099</v>
      </c>
      <c r="W8" s="11">
        <v>8.4575935869700414E-2</v>
      </c>
      <c r="X8" s="11">
        <f t="shared" si="3"/>
        <v>7.3512938310210579E-2</v>
      </c>
      <c r="Y8" s="11" t="s">
        <v>164</v>
      </c>
    </row>
    <row r="9" spans="1:25" x14ac:dyDescent="0.25">
      <c r="A9" t="s">
        <v>25</v>
      </c>
      <c r="B9">
        <v>9.3601412882484618E-4</v>
      </c>
      <c r="C9">
        <v>7.8465065948394295E-4</v>
      </c>
      <c r="D9">
        <v>7.0892340801873976E-4</v>
      </c>
      <c r="E9">
        <v>1.406356298598632E-3</v>
      </c>
      <c r="F9">
        <v>1.3528232800572514E-3</v>
      </c>
      <c r="G9">
        <v>1.2346438968388895E-3</v>
      </c>
      <c r="H9">
        <v>2.5874671768961409E-3</v>
      </c>
      <c r="I9">
        <v>1.3406073102361844E-3</v>
      </c>
      <c r="M9" s="9">
        <f t="shared" ref="M9:T9" si="8">AVERAGE(B9:B11)</f>
        <v>1.0303929934749867E-3</v>
      </c>
      <c r="N9" s="9">
        <f t="shared" si="8"/>
        <v>8.8468351424575518E-4</v>
      </c>
      <c r="O9" s="9">
        <f t="shared" si="8"/>
        <v>8.0469305001248459E-4</v>
      </c>
      <c r="P9" s="9">
        <f t="shared" si="8"/>
        <v>1.3904565532807649E-3</v>
      </c>
      <c r="Q9" s="9">
        <f t="shared" si="8"/>
        <v>1.3542719677680267E-3</v>
      </c>
      <c r="R9" s="9">
        <f t="shared" si="8"/>
        <v>1.235819598983612E-3</v>
      </c>
      <c r="S9" s="9">
        <f t="shared" si="8"/>
        <v>2.5900915667516392E-3</v>
      </c>
      <c r="T9" s="9">
        <f t="shared" si="8"/>
        <v>1.3387532634549764E-3</v>
      </c>
      <c r="U9" s="9"/>
      <c r="V9" s="11">
        <f t="shared" si="1"/>
        <v>0.22709072080610643</v>
      </c>
      <c r="W9" s="11">
        <v>5.3721151262918806E-2</v>
      </c>
      <c r="X9" s="11">
        <f t="shared" si="3"/>
        <v>0.17336956954318761</v>
      </c>
      <c r="Y9" s="11">
        <f t="shared" ref="Y9" si="9">AVERAGE(V9:V11)</f>
        <v>0.22569994346250197</v>
      </c>
    </row>
    <row r="10" spans="1:25" x14ac:dyDescent="0.25">
      <c r="A10" t="s">
        <v>26</v>
      </c>
      <c r="B10">
        <v>8.4395671131175525E-4</v>
      </c>
      <c r="C10">
        <v>7.0137866535930314E-4</v>
      </c>
      <c r="D10">
        <v>6.3790301941094984E-4</v>
      </c>
      <c r="E10">
        <v>1.3917262072799313E-3</v>
      </c>
      <c r="F10">
        <v>1.360757289705108E-3</v>
      </c>
      <c r="G10">
        <v>1.2383968676095193E-3</v>
      </c>
      <c r="H10">
        <v>2.5991541573146273E-3</v>
      </c>
      <c r="I10">
        <v>1.3466364004776547E-3</v>
      </c>
      <c r="M10">
        <f t="shared" ref="M10:T10" si="10">_xlfn.STDEV.P(B9:B11)</f>
        <v>2.0209156677053849E-4</v>
      </c>
      <c r="N10">
        <f t="shared" si="10"/>
        <v>2.0321375770827651E-4</v>
      </c>
      <c r="O10">
        <f t="shared" si="10"/>
        <v>1.8790806290046154E-4</v>
      </c>
      <c r="P10">
        <f t="shared" si="10"/>
        <v>1.3530240147639473E-5</v>
      </c>
      <c r="Q10">
        <f t="shared" si="10"/>
        <v>4.8140690010472762E-6</v>
      </c>
      <c r="R10">
        <f t="shared" si="10"/>
        <v>1.8247353876083192E-6</v>
      </c>
      <c r="S10">
        <f t="shared" si="10"/>
        <v>6.5946543547515308E-6</v>
      </c>
      <c r="T10">
        <f t="shared" si="10"/>
        <v>7.3119556712707722E-6</v>
      </c>
      <c r="V10" s="11">
        <f t="shared" si="1"/>
        <v>0.20605369190080541</v>
      </c>
      <c r="W10" s="11">
        <v>4.8128437785119355E-2</v>
      </c>
      <c r="X10" s="11">
        <f t="shared" si="3"/>
        <v>0.15792525411568606</v>
      </c>
      <c r="Y10" s="11">
        <f t="shared" ref="Y10" si="11">_xlfn.STDEV.P(V9:V11)</f>
        <v>1.5504534830949417E-2</v>
      </c>
    </row>
    <row r="11" spans="1:25" x14ac:dyDescent="0.25">
      <c r="A11" t="s">
        <v>27</v>
      </c>
      <c r="B11">
        <v>1.3112081402883583E-3</v>
      </c>
      <c r="C11">
        <v>1.1680212178940192E-3</v>
      </c>
      <c r="D11">
        <v>1.0672527226077643E-3</v>
      </c>
      <c r="E11">
        <v>1.3732871539637315E-3</v>
      </c>
      <c r="F11">
        <v>1.349235333541721E-3</v>
      </c>
      <c r="G11">
        <v>1.2344180325024278E-3</v>
      </c>
      <c r="H11">
        <v>2.583653366044149E-3</v>
      </c>
      <c r="I11">
        <v>1.3290160796510905E-3</v>
      </c>
      <c r="M11">
        <v>7</v>
      </c>
      <c r="N11">
        <v>14</v>
      </c>
      <c r="O11">
        <v>34</v>
      </c>
      <c r="P11">
        <v>50</v>
      </c>
      <c r="Q11">
        <v>91</v>
      </c>
      <c r="R11">
        <v>111</v>
      </c>
      <c r="S11">
        <v>148</v>
      </c>
      <c r="T11">
        <v>213</v>
      </c>
      <c r="V11" s="11">
        <f t="shared" si="1"/>
        <v>0.24395541768059401</v>
      </c>
      <c r="W11" s="11">
        <v>7.834441629791411E-2</v>
      </c>
      <c r="X11" s="11">
        <f t="shared" si="3"/>
        <v>0.1656110013826799</v>
      </c>
      <c r="Y11" s="11" t="s">
        <v>164</v>
      </c>
    </row>
    <row r="12" spans="1:25" x14ac:dyDescent="0.25">
      <c r="A12" t="s">
        <v>28</v>
      </c>
      <c r="B12">
        <v>1.3829401146712478E-3</v>
      </c>
      <c r="C12">
        <v>1.296947480641569E-3</v>
      </c>
      <c r="D12">
        <v>1.1584956904365407E-3</v>
      </c>
      <c r="E12">
        <v>1.5551249260008565E-3</v>
      </c>
      <c r="F12">
        <v>1.5184710490349627E-3</v>
      </c>
      <c r="G12">
        <v>1.3844890557160323E-3</v>
      </c>
      <c r="H12">
        <v>2.9029601047509948E-3</v>
      </c>
      <c r="I12">
        <v>1.4948350252598228E-3</v>
      </c>
      <c r="L12" t="s">
        <v>187</v>
      </c>
      <c r="M12" s="9">
        <f t="shared" ref="M12:T12" si="12">AVERAGE(B12:B14)</f>
        <v>1.3552284393755396E-3</v>
      </c>
      <c r="N12" s="9">
        <f t="shared" si="12"/>
        <v>1.2835056811554395E-3</v>
      </c>
      <c r="O12" s="9">
        <f t="shared" si="12"/>
        <v>1.1337706906430457E-3</v>
      </c>
      <c r="P12" s="9">
        <f t="shared" si="12"/>
        <v>1.9454450844667091E-3</v>
      </c>
      <c r="Q12" s="9">
        <f t="shared" si="12"/>
        <v>1.5524990234757699E-3</v>
      </c>
      <c r="R12" s="9">
        <f t="shared" si="12"/>
        <v>1.4213353367284207E-3</v>
      </c>
      <c r="S12" s="9">
        <f t="shared" si="12"/>
        <v>2.973834360204191E-3</v>
      </c>
      <c r="T12" s="9">
        <f t="shared" si="12"/>
        <v>1.4816843825807297E-3</v>
      </c>
      <c r="U12" s="9"/>
      <c r="V12" s="11">
        <f t="shared" si="1"/>
        <v>0.22444442423470712</v>
      </c>
      <c r="W12" s="11">
        <v>7.4466509756321839E-2</v>
      </c>
      <c r="X12" s="11">
        <f t="shared" si="3"/>
        <v>0.14997791447838527</v>
      </c>
      <c r="Y12" s="11">
        <f t="shared" ref="Y12" si="13">AVERAGE(V12:V14)</f>
        <v>0.2214577487324941</v>
      </c>
    </row>
    <row r="13" spans="1:25" x14ac:dyDescent="0.25">
      <c r="A13" t="s">
        <v>29</v>
      </c>
      <c r="B13">
        <v>1.3321940128063654E-3</v>
      </c>
      <c r="C13">
        <v>1.2640569250858505E-3</v>
      </c>
      <c r="D13">
        <v>1.1235157757106269E-3</v>
      </c>
      <c r="E13">
        <v>2.6776393108180647E-3</v>
      </c>
      <c r="F13">
        <v>1.5555081985575046E-3</v>
      </c>
      <c r="G13">
        <v>1.4278492365700486E-3</v>
      </c>
      <c r="H13">
        <v>2.9833574351275532E-3</v>
      </c>
      <c r="I13">
        <v>1.5226716801036845E-3</v>
      </c>
      <c r="M13">
        <f t="shared" ref="M13:T13" si="14">_xlfn.STDEV.P(B12:B14)</f>
        <v>2.0979342305510123E-5</v>
      </c>
      <c r="N13">
        <f t="shared" si="14"/>
        <v>1.4083318897135567E-5</v>
      </c>
      <c r="O13">
        <f t="shared" si="14"/>
        <v>1.7567700010210231E-5</v>
      </c>
      <c r="P13">
        <f t="shared" si="14"/>
        <v>5.1811713267035475E-4</v>
      </c>
      <c r="Q13">
        <f t="shared" si="14"/>
        <v>2.6640345924275308E-5</v>
      </c>
      <c r="R13">
        <f t="shared" si="14"/>
        <v>2.7809666563259105E-5</v>
      </c>
      <c r="S13">
        <f t="shared" si="14"/>
        <v>5.4399192378946844E-5</v>
      </c>
      <c r="T13">
        <f t="shared" si="14"/>
        <v>3.993250359639753E-5</v>
      </c>
      <c r="V13" s="11">
        <f t="shared" si="1"/>
        <v>0.20867823709573857</v>
      </c>
      <c r="W13" s="11">
        <v>7.2563157757791527E-2</v>
      </c>
      <c r="X13" s="11">
        <f t="shared" si="3"/>
        <v>0.13611507933794703</v>
      </c>
      <c r="Y13" s="11">
        <f t="shared" ref="Y13" si="15">_xlfn.STDEV.P(V12:V14)</f>
        <v>9.4540253822995336E-3</v>
      </c>
    </row>
    <row r="14" spans="1:25" x14ac:dyDescent="0.25">
      <c r="A14" t="s">
        <v>30</v>
      </c>
      <c r="B14">
        <v>1.3505511906490061E-3</v>
      </c>
      <c r="C14">
        <v>1.2895126377388986E-3</v>
      </c>
      <c r="D14">
        <v>1.1193006057819694E-3</v>
      </c>
      <c r="E14">
        <v>1.6035710165812063E-3</v>
      </c>
      <c r="F14">
        <v>1.5835178228348424E-3</v>
      </c>
      <c r="G14">
        <v>1.4516677178991811E-3</v>
      </c>
      <c r="H14">
        <v>3.0351855407340237E-3</v>
      </c>
      <c r="I14">
        <v>1.4275464423786819E-3</v>
      </c>
      <c r="M14">
        <v>7</v>
      </c>
      <c r="N14">
        <v>14</v>
      </c>
      <c r="O14">
        <v>34</v>
      </c>
      <c r="P14">
        <v>50</v>
      </c>
      <c r="Q14">
        <v>91</v>
      </c>
      <c r="R14">
        <v>111</v>
      </c>
      <c r="S14">
        <v>148</v>
      </c>
      <c r="T14">
        <v>213</v>
      </c>
      <c r="V14" s="11">
        <f t="shared" si="1"/>
        <v>0.23125058486703665</v>
      </c>
      <c r="W14" s="11">
        <v>7.2900132246061247E-2</v>
      </c>
      <c r="X14" s="11">
        <f t="shared" si="3"/>
        <v>0.15835045262097541</v>
      </c>
      <c r="Y14" s="11" t="s">
        <v>164</v>
      </c>
    </row>
    <row r="15" spans="1:25" x14ac:dyDescent="0.25">
      <c r="A15" t="s">
        <v>40</v>
      </c>
      <c r="B15">
        <v>1.1848919914969256E-3</v>
      </c>
      <c r="C15">
        <v>1.1305190665777322E-3</v>
      </c>
      <c r="D15">
        <v>1.0523605049183784E-3</v>
      </c>
      <c r="E15">
        <v>1.4002327573750405E-3</v>
      </c>
      <c r="F15">
        <v>1.3558291430624356E-3</v>
      </c>
      <c r="G15">
        <v>1.2334446060695277E-3</v>
      </c>
      <c r="H15">
        <v>2.5892737491319635E-3</v>
      </c>
      <c r="I15">
        <v>1.3272666254164568E-3</v>
      </c>
      <c r="L15" t="s">
        <v>188</v>
      </c>
      <c r="M15" s="9">
        <f t="shared" ref="M15:T15" si="16">AVERAGE(B15:B17)</f>
        <v>1.2579881451126264E-3</v>
      </c>
      <c r="N15" s="9">
        <f t="shared" si="16"/>
        <v>1.1986861387488328E-3</v>
      </c>
      <c r="O15" s="9">
        <f t="shared" si="16"/>
        <v>1.1155777915363145E-3</v>
      </c>
      <c r="P15" s="9">
        <f t="shared" si="16"/>
        <v>1.2677389977312022E-3</v>
      </c>
      <c r="Q15" s="9">
        <f t="shared" si="16"/>
        <v>1.2348241299680847E-3</v>
      </c>
      <c r="R15" s="9">
        <f t="shared" si="16"/>
        <v>1.1261118888430597E-3</v>
      </c>
      <c r="S15" s="9">
        <f t="shared" si="16"/>
        <v>2.3609360188111442E-3</v>
      </c>
      <c r="T15" s="9">
        <f t="shared" si="16"/>
        <v>1.2331359487329763E-3</v>
      </c>
      <c r="U15" s="9"/>
      <c r="V15" s="11">
        <f t="shared" si="1"/>
        <v>0.13253148657854716</v>
      </c>
      <c r="W15" s="11">
        <v>7.4366834870089785E-2</v>
      </c>
      <c r="X15" s="11">
        <f t="shared" si="3"/>
        <v>5.8164651708457374E-2</v>
      </c>
      <c r="Y15" s="11">
        <f t="shared" ref="Y15" si="17">AVERAGE(V15:V17)</f>
        <v>0.14241035357631168</v>
      </c>
    </row>
    <row r="16" spans="1:25" x14ac:dyDescent="0.25">
      <c r="A16" t="s">
        <v>41</v>
      </c>
      <c r="B16">
        <v>1.3301342377477592E-3</v>
      </c>
      <c r="C16">
        <v>1.26686662611289E-3</v>
      </c>
      <c r="D16">
        <v>1.177166578525591E-3</v>
      </c>
      <c r="E16">
        <v>1.3057556755262159E-3</v>
      </c>
      <c r="F16">
        <v>1.2753302217462241E-3</v>
      </c>
      <c r="G16">
        <v>1.1644760084717108E-3</v>
      </c>
      <c r="H16">
        <v>2.4398062302179351E-3</v>
      </c>
      <c r="I16">
        <v>1.2460005308780474E-3</v>
      </c>
      <c r="J16" s="10"/>
      <c r="M16">
        <f t="shared" ref="M16:T16" si="18">_xlfn.STDEV.P(B15:B17)</f>
        <v>5.9298704234842798E-5</v>
      </c>
      <c r="N16">
        <f t="shared" si="18"/>
        <v>5.5663658897428465E-5</v>
      </c>
      <c r="O16">
        <f t="shared" si="18"/>
        <v>5.0964876863664024E-5</v>
      </c>
      <c r="P16">
        <f t="shared" si="18"/>
        <v>1.2658814242879403E-4</v>
      </c>
      <c r="Q16">
        <f t="shared" si="18"/>
        <v>1.1883993950160542E-4</v>
      </c>
      <c r="R16">
        <f t="shared" si="18"/>
        <v>1.0680150768549673E-4</v>
      </c>
      <c r="S16">
        <f t="shared" si="18"/>
        <v>2.256363954063629E-4</v>
      </c>
      <c r="T16">
        <f t="shared" si="18"/>
        <v>8.2611676290231552E-5</v>
      </c>
      <c r="V16" s="11">
        <f t="shared" si="1"/>
        <v>0.15296765922216812</v>
      </c>
      <c r="W16" s="11">
        <v>8.3444279765621493E-2</v>
      </c>
      <c r="X16" s="11">
        <f t="shared" si="3"/>
        <v>6.952337945654663E-2</v>
      </c>
      <c r="Y16" s="11">
        <f t="shared" ref="Y16" si="19">_xlfn.STDEV.P(V15:V17)</f>
        <v>8.3568134808027182E-3</v>
      </c>
    </row>
    <row r="17" spans="1:25" x14ac:dyDescent="0.25">
      <c r="A17" t="s">
        <v>42</v>
      </c>
      <c r="B17">
        <v>1.2589382060931944E-3</v>
      </c>
      <c r="C17">
        <v>1.198672723555876E-3</v>
      </c>
      <c r="D17">
        <v>1.1172062911649747E-3</v>
      </c>
      <c r="E17">
        <v>1.0972285602923496E-3</v>
      </c>
      <c r="F17">
        <v>1.0733130250955942E-3</v>
      </c>
      <c r="G17">
        <v>9.8041505198794032E-4</v>
      </c>
      <c r="H17">
        <v>2.0537280770835343E-3</v>
      </c>
      <c r="I17">
        <v>1.1261406899044245E-3</v>
      </c>
      <c r="M17">
        <v>7</v>
      </c>
      <c r="N17">
        <v>14</v>
      </c>
      <c r="O17">
        <v>34</v>
      </c>
      <c r="P17">
        <v>50</v>
      </c>
      <c r="Q17">
        <v>91</v>
      </c>
      <c r="R17">
        <v>111</v>
      </c>
      <c r="S17">
        <v>148</v>
      </c>
      <c r="T17">
        <v>213</v>
      </c>
      <c r="V17" s="11">
        <f t="shared" si="1"/>
        <v>0.14173191492821974</v>
      </c>
      <c r="W17" s="11">
        <v>7.9043473933444616E-2</v>
      </c>
      <c r="X17" s="11">
        <f t="shared" si="3"/>
        <v>6.2688440994775121E-2</v>
      </c>
      <c r="Y17" s="11" t="s">
        <v>164</v>
      </c>
    </row>
    <row r="18" spans="1:25" x14ac:dyDescent="0.25">
      <c r="A18" t="s">
        <v>43</v>
      </c>
      <c r="B18">
        <v>1.3793352201922843E-3</v>
      </c>
      <c r="C18">
        <v>1.2603694561675817E-3</v>
      </c>
      <c r="D18">
        <v>1.1953241068369976E-3</v>
      </c>
      <c r="E18">
        <v>1.5968117037697056E-3</v>
      </c>
      <c r="F18">
        <v>1.5735228793171791E-3</v>
      </c>
      <c r="G18">
        <v>1.4375841645102563E-3</v>
      </c>
      <c r="H18">
        <v>3.0111070438274355E-3</v>
      </c>
      <c r="I18">
        <v>1.5428226152784672E-3</v>
      </c>
      <c r="K18" s="35" t="s">
        <v>192</v>
      </c>
      <c r="L18" t="s">
        <v>186</v>
      </c>
      <c r="M18" s="9">
        <f t="shared" ref="M18:T18" si="20">AVERAGE(B18:B20)</f>
        <v>1.3893463727204225E-3</v>
      </c>
      <c r="N18" s="9">
        <f t="shared" si="20"/>
        <v>1.273225371711697E-3</v>
      </c>
      <c r="O18" s="9">
        <f t="shared" si="20"/>
        <v>1.2004392432022838E-3</v>
      </c>
      <c r="P18" s="9">
        <f t="shared" si="20"/>
        <v>1.5724745535530852E-3</v>
      </c>
      <c r="Q18" s="9">
        <f t="shared" si="20"/>
        <v>1.5478609535167192E-3</v>
      </c>
      <c r="R18" s="9">
        <f t="shared" si="20"/>
        <v>1.4165593045201855E-3</v>
      </c>
      <c r="S18" s="9">
        <f t="shared" si="20"/>
        <v>2.9644202580369049E-3</v>
      </c>
      <c r="T18" s="9">
        <f t="shared" si="20"/>
        <v>1.5090243127018363E-3</v>
      </c>
      <c r="U18" s="9"/>
      <c r="V18" s="11">
        <f t="shared" si="1"/>
        <v>0.18401111335528672</v>
      </c>
      <c r="W18" s="11">
        <v>7.452936149669967E-2</v>
      </c>
      <c r="X18" s="11">
        <f t="shared" si="3"/>
        <v>0.10948175185858705</v>
      </c>
      <c r="Y18" s="11">
        <f t="shared" ref="Y18" si="21">AVERAGE(V18:V20)</f>
        <v>0.18890712951813862</v>
      </c>
    </row>
    <row r="19" spans="1:25" x14ac:dyDescent="0.25">
      <c r="A19" t="s">
        <v>44</v>
      </c>
      <c r="B19">
        <v>1.3361490417791988E-3</v>
      </c>
      <c r="C19">
        <v>1.2232060632561795E-3</v>
      </c>
      <c r="D19">
        <v>1.145502507376996E-3</v>
      </c>
      <c r="E19">
        <v>1.5117574681383181E-3</v>
      </c>
      <c r="F19">
        <v>1.4858493322552474E-3</v>
      </c>
      <c r="G19">
        <v>1.3659638847559389E-3</v>
      </c>
      <c r="H19">
        <v>2.8518132170111863E-3</v>
      </c>
      <c r="I19">
        <v>1.439388666251864E-3</v>
      </c>
      <c r="M19">
        <f t="shared" ref="M19:T19" si="22">_xlfn.STDEV.P(B18:B20)</f>
        <v>4.8046822915111657E-5</v>
      </c>
      <c r="N19">
        <f t="shared" si="22"/>
        <v>4.6976943195038469E-5</v>
      </c>
      <c r="O19">
        <f t="shared" si="22"/>
        <v>4.7083036282600361E-5</v>
      </c>
      <c r="P19">
        <f t="shared" si="22"/>
        <v>4.3214044888792861E-5</v>
      </c>
      <c r="Q19">
        <f t="shared" si="22"/>
        <v>4.4065390680112446E-5</v>
      </c>
      <c r="R19">
        <f t="shared" si="22"/>
        <v>3.5946067212239502E-5</v>
      </c>
      <c r="S19">
        <f t="shared" si="22"/>
        <v>8.0011419406421936E-5</v>
      </c>
      <c r="T19">
        <f t="shared" si="22"/>
        <v>4.924687377375048E-5</v>
      </c>
      <c r="V19" s="11">
        <f t="shared" si="1"/>
        <v>0.19064653440220286</v>
      </c>
      <c r="W19" s="11">
        <v>7.2018192711220022E-2</v>
      </c>
      <c r="X19" s="11">
        <f t="shared" si="3"/>
        <v>0.11862834169098284</v>
      </c>
      <c r="Y19" s="11">
        <f t="shared" ref="Y19" si="23">_xlfn.STDEV.P(V18:V20)</f>
        <v>3.5100189165199309E-3</v>
      </c>
    </row>
    <row r="20" spans="1:25" x14ac:dyDescent="0.25">
      <c r="A20" t="s">
        <v>45</v>
      </c>
      <c r="B20">
        <v>1.4525548561897842E-3</v>
      </c>
      <c r="C20">
        <v>1.3361005957113297E-3</v>
      </c>
      <c r="D20">
        <v>1.2604911153928579E-3</v>
      </c>
      <c r="E20">
        <v>1.6088544887512318E-3</v>
      </c>
      <c r="F20">
        <v>1.5842106489777309E-3</v>
      </c>
      <c r="G20">
        <v>1.4461298642943615E-3</v>
      </c>
      <c r="H20">
        <v>3.0303405132720927E-3</v>
      </c>
      <c r="I20">
        <v>1.5448616565751775E-3</v>
      </c>
      <c r="M20">
        <v>7</v>
      </c>
      <c r="N20">
        <v>14</v>
      </c>
      <c r="O20">
        <v>34</v>
      </c>
      <c r="P20">
        <v>50</v>
      </c>
      <c r="Q20">
        <v>91</v>
      </c>
      <c r="R20">
        <v>111</v>
      </c>
      <c r="S20">
        <v>148</v>
      </c>
      <c r="T20">
        <v>213</v>
      </c>
      <c r="V20" s="11">
        <f t="shared" si="1"/>
        <v>0.19206374079692631</v>
      </c>
      <c r="W20" s="11">
        <v>7.8618171593147559E-2</v>
      </c>
      <c r="X20" s="11">
        <f t="shared" si="3"/>
        <v>0.11344556920377875</v>
      </c>
      <c r="Y20" s="11" t="s">
        <v>164</v>
      </c>
    </row>
    <row r="21" spans="1:25" x14ac:dyDescent="0.25">
      <c r="A21" t="s">
        <v>55</v>
      </c>
      <c r="B21">
        <v>1.2790646089522869E-3</v>
      </c>
      <c r="C21">
        <v>1.1955917263529034E-3</v>
      </c>
      <c r="D21">
        <v>1.127131502593719E-3</v>
      </c>
      <c r="E21">
        <v>1.0999012180560493E-3</v>
      </c>
      <c r="F21">
        <v>7.733109392669042E-4</v>
      </c>
      <c r="G21">
        <v>9.843051207134015E-4</v>
      </c>
      <c r="H21">
        <v>1.7576160599803057E-3</v>
      </c>
      <c r="I21">
        <v>1.1137964568981337E-3</v>
      </c>
      <c r="L21" t="s">
        <v>184</v>
      </c>
      <c r="M21" s="9">
        <f t="shared" ref="M21:T21" si="24">AVERAGE(B21:B23)</f>
        <v>1.272321855294113E-3</v>
      </c>
      <c r="N21" s="9">
        <f t="shared" si="24"/>
        <v>1.1951247987530837E-3</v>
      </c>
      <c r="O21" s="9">
        <f t="shared" si="24"/>
        <v>1.1979184712731879E-3</v>
      </c>
      <c r="P21" s="9">
        <f t="shared" si="24"/>
        <v>1.2694261803590362E-3</v>
      </c>
      <c r="Q21" s="9">
        <f t="shared" si="24"/>
        <v>8.9255115684019708E-4</v>
      </c>
      <c r="R21" s="9">
        <f t="shared" si="24"/>
        <v>1.1360745909813014E-3</v>
      </c>
      <c r="S21" s="9">
        <f t="shared" si="24"/>
        <v>2.0286257478214983E-3</v>
      </c>
      <c r="T21" s="9">
        <f t="shared" si="24"/>
        <v>1.2154899832727982E-3</v>
      </c>
      <c r="U21" s="9"/>
      <c r="V21" s="11">
        <f t="shared" si="1"/>
        <v>0.15193310635856794</v>
      </c>
      <c r="W21" s="11">
        <v>8.0014350530669284E-2</v>
      </c>
      <c r="X21" s="11">
        <f t="shared" si="3"/>
        <v>7.1918755827898653E-2</v>
      </c>
      <c r="Y21" s="11">
        <f t="shared" ref="Y21" si="25">AVERAGE(V21:V23)</f>
        <v>7.4403384020925237E-2</v>
      </c>
    </row>
    <row r="22" spans="1:25" x14ac:dyDescent="0.25">
      <c r="A22" t="s">
        <v>56</v>
      </c>
      <c r="B22">
        <v>1.3882327802047045E-3</v>
      </c>
      <c r="C22">
        <v>1.3069395150279606E-3</v>
      </c>
      <c r="D22">
        <v>1.3513131657892721E-3</v>
      </c>
      <c r="E22">
        <v>1.362136154673141E-3</v>
      </c>
      <c r="F22">
        <v>9.5295620581355904E-4</v>
      </c>
      <c r="G22">
        <v>1.2075770986141698E-3</v>
      </c>
      <c r="H22">
        <v>2.1605333044277288E-3</v>
      </c>
      <c r="I22">
        <v>1.2573061349221769E-3</v>
      </c>
      <c r="M22">
        <f t="shared" ref="M22:T22" si="26">_xlfn.STDEV.P(B21:B23)</f>
        <v>9.7510225287699405E-5</v>
      </c>
      <c r="N22">
        <f t="shared" si="26"/>
        <v>9.1487551700069757E-5</v>
      </c>
      <c r="O22">
        <f t="shared" si="26"/>
        <v>1.0857372857250565E-4</v>
      </c>
      <c r="P22">
        <f t="shared" si="26"/>
        <v>1.2004776071892272E-4</v>
      </c>
      <c r="Q22">
        <f t="shared" si="26"/>
        <v>8.4318002214993151E-5</v>
      </c>
      <c r="R22">
        <f t="shared" si="26"/>
        <v>1.0737685348627814E-4</v>
      </c>
      <c r="S22">
        <f t="shared" si="26"/>
        <v>1.9165529587231628E-4</v>
      </c>
      <c r="T22">
        <f t="shared" si="26"/>
        <v>7.2285230970258222E-5</v>
      </c>
      <c r="V22" s="11">
        <f t="shared" si="1"/>
        <v>3.6919614415432435E-2</v>
      </c>
      <c r="W22" s="11">
        <v>8.7046907840616458E-2</v>
      </c>
      <c r="X22" s="11">
        <f t="shared" si="3"/>
        <v>-5.0127293425184023E-2</v>
      </c>
      <c r="Y22" s="11">
        <f t="shared" ref="Y22" si="27">_xlfn.STDEV.P(V21:V23)</f>
        <v>5.4831770473619951E-2</v>
      </c>
    </row>
    <row r="23" spans="1:25" x14ac:dyDescent="0.25">
      <c r="A23" t="s">
        <v>57</v>
      </c>
      <c r="B23">
        <v>1.1496681767253474E-3</v>
      </c>
      <c r="C23">
        <v>1.0828431548783875E-3</v>
      </c>
      <c r="D23">
        <v>1.1153107454365721E-3</v>
      </c>
      <c r="E23">
        <v>1.346241168347918E-3</v>
      </c>
      <c r="F23">
        <v>9.5138632544012789E-4</v>
      </c>
      <c r="G23">
        <v>1.216341553616333E-3</v>
      </c>
      <c r="H23">
        <v>2.1677278790564608E-3</v>
      </c>
      <c r="I23">
        <v>1.2753673579980842E-3</v>
      </c>
      <c r="M23">
        <v>7</v>
      </c>
      <c r="N23">
        <v>14</v>
      </c>
      <c r="O23">
        <v>34</v>
      </c>
      <c r="P23">
        <v>50</v>
      </c>
      <c r="Q23">
        <v>91</v>
      </c>
      <c r="R23">
        <v>111</v>
      </c>
      <c r="S23">
        <v>148</v>
      </c>
      <c r="T23">
        <v>213</v>
      </c>
      <c r="V23" s="11">
        <f t="shared" si="1"/>
        <v>3.4357431288775359E-2</v>
      </c>
      <c r="W23" s="11">
        <v>7.1636948945800374E-2</v>
      </c>
      <c r="X23" s="11">
        <f t="shared" si="3"/>
        <v>-3.7279517657025016E-2</v>
      </c>
      <c r="Y23" s="11" t="s">
        <v>164</v>
      </c>
    </row>
    <row r="24" spans="1:25" x14ac:dyDescent="0.25">
      <c r="A24" t="s">
        <v>58</v>
      </c>
      <c r="B24">
        <v>1.3775880283835699E-3</v>
      </c>
      <c r="C24">
        <v>1.3226377705187712E-3</v>
      </c>
      <c r="D24">
        <v>1.2448757576236536E-3</v>
      </c>
      <c r="E24">
        <v>1.6718199840686392E-3</v>
      </c>
      <c r="F24">
        <v>1.1725450227337796E-3</v>
      </c>
      <c r="G24">
        <v>1.5021016393447751E-3</v>
      </c>
      <c r="H24">
        <v>2.6746466620785544E-3</v>
      </c>
      <c r="I24">
        <v>1.5780379481868737E-3</v>
      </c>
      <c r="L24" t="s">
        <v>185</v>
      </c>
      <c r="M24" s="9">
        <f t="shared" ref="M24:T24" si="28">AVERAGE(B24:B26)</f>
        <v>1.3163134360885218E-3</v>
      </c>
      <c r="N24" s="9">
        <f t="shared" si="28"/>
        <v>1.2677040950443393E-3</v>
      </c>
      <c r="O24" s="9">
        <f t="shared" si="28"/>
        <v>1.2035136485252684E-3</v>
      </c>
      <c r="P24" s="9">
        <f t="shared" si="28"/>
        <v>1.5650290405563932E-3</v>
      </c>
      <c r="Q24" s="9">
        <f t="shared" si="28"/>
        <v>1.260727677931342E-3</v>
      </c>
      <c r="R24" s="9">
        <f t="shared" si="28"/>
        <v>1.4212861692764929E-3</v>
      </c>
      <c r="S24" s="9">
        <f t="shared" si="28"/>
        <v>2.6820138472078352E-3</v>
      </c>
      <c r="T24" s="9">
        <f t="shared" si="28"/>
        <v>1.504956113586495E-3</v>
      </c>
      <c r="U24" s="9"/>
      <c r="V24" s="11">
        <f t="shared" si="1"/>
        <v>0.13271227075991632</v>
      </c>
      <c r="W24" s="11">
        <v>7.7094570783206751E-2</v>
      </c>
      <c r="X24" s="11">
        <f t="shared" si="3"/>
        <v>5.5617699976709567E-2</v>
      </c>
      <c r="Y24" s="11">
        <f t="shared" ref="Y24" si="29">AVERAGE(V24:V26)</f>
        <v>0.11279978756325364</v>
      </c>
    </row>
    <row r="25" spans="1:25" x14ac:dyDescent="0.25">
      <c r="A25" t="s">
        <v>59</v>
      </c>
      <c r="B25">
        <v>1.3506134693888822E-3</v>
      </c>
      <c r="C25">
        <v>1.2951081392748784E-3</v>
      </c>
      <c r="D25">
        <v>1.2361437750335416E-3</v>
      </c>
      <c r="E25">
        <v>1.547279974717054E-3</v>
      </c>
      <c r="F25">
        <v>1.5537263110217438E-3</v>
      </c>
      <c r="G25">
        <v>1.4020406699540541E-3</v>
      </c>
      <c r="H25">
        <v>2.9557669809757979E-3</v>
      </c>
      <c r="I25">
        <v>1.4918038879606491E-3</v>
      </c>
      <c r="M25">
        <f t="shared" ref="M25:T25" si="30">_xlfn.STDEV.P(B24:B26)</f>
        <v>6.8472809696094221E-5</v>
      </c>
      <c r="N25">
        <f t="shared" si="30"/>
        <v>5.9296403565854226E-5</v>
      </c>
      <c r="O25">
        <f t="shared" si="30"/>
        <v>5.244171416942776E-5</v>
      </c>
      <c r="P25">
        <f t="shared" si="30"/>
        <v>8.0927520934726555E-5</v>
      </c>
      <c r="Q25">
        <f t="shared" si="30"/>
        <v>2.125825051368182E-4</v>
      </c>
      <c r="R25">
        <f t="shared" si="30"/>
        <v>5.9700337084953877E-5</v>
      </c>
      <c r="S25">
        <f t="shared" si="30"/>
        <v>2.2057238214596715E-4</v>
      </c>
      <c r="T25">
        <f t="shared" si="30"/>
        <v>5.5092327412900388E-5</v>
      </c>
      <c r="V25" s="11">
        <f t="shared" si="1"/>
        <v>0.11446969435534066</v>
      </c>
      <c r="W25" s="11">
        <v>7.5977715058498596E-2</v>
      </c>
      <c r="X25" s="11">
        <f t="shared" si="3"/>
        <v>3.849197929684206E-2</v>
      </c>
      <c r="Y25" s="11">
        <f t="shared" ref="Y25" si="31">_xlfn.STDEV.P(V24:V26)</f>
        <v>1.698131456805892E-2</v>
      </c>
    </row>
    <row r="26" spans="1:25" x14ac:dyDescent="0.25">
      <c r="A26" t="s">
        <v>60</v>
      </c>
      <c r="B26">
        <v>1.2207388104931139E-3</v>
      </c>
      <c r="C26">
        <v>1.1853663753393681E-3</v>
      </c>
      <c r="D26">
        <v>1.12952141291861E-3</v>
      </c>
      <c r="E26">
        <v>1.4759871628834864E-3</v>
      </c>
      <c r="F26">
        <v>1.0559117000385029E-3</v>
      </c>
      <c r="G26">
        <v>1.35971619853065E-3</v>
      </c>
      <c r="H26">
        <v>2.4156278985691532E-3</v>
      </c>
      <c r="I26">
        <v>1.4450265046119623E-3</v>
      </c>
      <c r="M26">
        <v>7</v>
      </c>
      <c r="N26">
        <v>14</v>
      </c>
      <c r="O26">
        <v>34</v>
      </c>
      <c r="P26">
        <v>50</v>
      </c>
      <c r="Q26">
        <v>91</v>
      </c>
      <c r="R26">
        <v>111</v>
      </c>
      <c r="S26">
        <v>148</v>
      </c>
      <c r="T26">
        <v>213</v>
      </c>
      <c r="V26" s="11">
        <f t="shared" si="1"/>
        <v>9.1217397574503908E-2</v>
      </c>
      <c r="W26" s="11">
        <v>6.8605818929134338E-2</v>
      </c>
      <c r="X26" s="11">
        <f t="shared" si="3"/>
        <v>2.2611578645369571E-2</v>
      </c>
      <c r="Y26" s="11" t="s">
        <v>164</v>
      </c>
    </row>
    <row r="27" spans="1:25" x14ac:dyDescent="0.25">
      <c r="A27" t="s">
        <v>70</v>
      </c>
      <c r="B27">
        <v>7.4501754465280034E-4</v>
      </c>
      <c r="C27">
        <v>6.9287192931590522E-4</v>
      </c>
      <c r="D27">
        <v>7.1878453448547268E-4</v>
      </c>
      <c r="E27">
        <v>1.4870671444701888E-3</v>
      </c>
      <c r="F27">
        <v>1.0467571750168631E-3</v>
      </c>
      <c r="G27">
        <v>1.3293351338741876E-3</v>
      </c>
      <c r="H27">
        <v>2.3760923088910505E-3</v>
      </c>
      <c r="I27">
        <v>1.1916561685637232E-3</v>
      </c>
      <c r="L27" t="s">
        <v>187</v>
      </c>
      <c r="M27" s="9">
        <f t="shared" ref="M27:T27" si="32">AVERAGE(B27:B29)</f>
        <v>7.4673931721083459E-4</v>
      </c>
      <c r="N27" s="9">
        <f t="shared" si="32"/>
        <v>7.0410187507569881E-4</v>
      </c>
      <c r="O27" s="9">
        <f t="shared" si="32"/>
        <v>7.4962522090536471E-4</v>
      </c>
      <c r="P27" s="9">
        <f t="shared" si="32"/>
        <v>1.4898379406954234E-3</v>
      </c>
      <c r="Q27" s="9">
        <f t="shared" si="32"/>
        <v>1.188211897036982E-3</v>
      </c>
      <c r="R27" s="9">
        <f t="shared" si="32"/>
        <v>1.3365070194067661E-3</v>
      </c>
      <c r="S27" s="9">
        <f t="shared" si="32"/>
        <v>2.5247189164437482E-3</v>
      </c>
      <c r="T27" s="9">
        <f t="shared" si="32"/>
        <v>1.262996647296848E-3</v>
      </c>
      <c r="U27" s="9"/>
      <c r="V27" s="11">
        <f t="shared" si="1"/>
        <v>2.6233010167327663E-2</v>
      </c>
      <c r="W27" s="11">
        <v>4.6012342647744543E-2</v>
      </c>
      <c r="X27" s="11">
        <f t="shared" si="3"/>
        <v>-1.977933248041688E-2</v>
      </c>
      <c r="Y27" s="11">
        <f t="shared" ref="Y27" si="33">AVERAGE(V27:V29)</f>
        <v>-2.8859036945301578E-3</v>
      </c>
    </row>
    <row r="28" spans="1:25" x14ac:dyDescent="0.25">
      <c r="A28" t="s">
        <v>71</v>
      </c>
      <c r="B28">
        <v>7.4388348356452532E-4</v>
      </c>
      <c r="C28">
        <v>7.0887441762221011E-4</v>
      </c>
      <c r="D28">
        <v>7.9256122160090701E-4</v>
      </c>
      <c r="E28">
        <v>1.4662768016798881E-3</v>
      </c>
      <c r="F28">
        <v>1.4385568925279139E-3</v>
      </c>
      <c r="G28">
        <v>1.312720288145562E-3</v>
      </c>
      <c r="H28">
        <v>2.7512771806734761E-3</v>
      </c>
      <c r="I28">
        <v>1.4067410955747749E-3</v>
      </c>
      <c r="M28">
        <f t="shared" ref="M28:T28" si="34">_xlfn.STDEV.P(B27:B29)</f>
        <v>3.2697994392641915E-6</v>
      </c>
      <c r="N28">
        <f t="shared" si="34"/>
        <v>7.9705060563946921E-6</v>
      </c>
      <c r="O28">
        <f t="shared" si="34"/>
        <v>3.1309980953919813E-5</v>
      </c>
      <c r="P28">
        <f t="shared" si="34"/>
        <v>2.0462774306491532E-5</v>
      </c>
      <c r="Q28">
        <f t="shared" si="34"/>
        <v>1.7751915089710948E-4</v>
      </c>
      <c r="R28">
        <f t="shared" si="34"/>
        <v>2.2917827703699834E-5</v>
      </c>
      <c r="S28">
        <f t="shared" si="34"/>
        <v>1.6277987045479274E-4</v>
      </c>
      <c r="T28">
        <f t="shared" si="34"/>
        <v>1.0164360140943721E-4</v>
      </c>
      <c r="V28" s="11">
        <f t="shared" si="1"/>
        <v>-4.8677738036381694E-2</v>
      </c>
      <c r="W28" s="11">
        <v>4.7712752611377328E-2</v>
      </c>
      <c r="X28" s="11">
        <f t="shared" si="3"/>
        <v>-9.6390490647759022E-2</v>
      </c>
      <c r="Y28" s="11">
        <f t="shared" ref="Y28" si="35">_xlfn.STDEV.P(V27:V29)</f>
        <v>3.2775954164692464E-2</v>
      </c>
    </row>
    <row r="29" spans="1:25" x14ac:dyDescent="0.25">
      <c r="A29" t="s">
        <v>72</v>
      </c>
      <c r="B29">
        <v>7.5131692341517823E-4</v>
      </c>
      <c r="C29">
        <v>7.1055927828898098E-4</v>
      </c>
      <c r="D29">
        <v>7.3752990662971467E-4</v>
      </c>
      <c r="E29">
        <v>1.5161698759361929E-3</v>
      </c>
      <c r="F29">
        <v>1.0793216235661695E-3</v>
      </c>
      <c r="G29">
        <v>1.3674656362005484E-3</v>
      </c>
      <c r="H29">
        <v>2.4467872597667179E-3</v>
      </c>
      <c r="I29">
        <v>1.190592677752046E-3</v>
      </c>
      <c r="M29">
        <v>7</v>
      </c>
      <c r="N29">
        <v>14</v>
      </c>
      <c r="O29">
        <v>34</v>
      </c>
      <c r="P29">
        <v>50</v>
      </c>
      <c r="Q29">
        <v>91</v>
      </c>
      <c r="R29">
        <v>111</v>
      </c>
      <c r="S29">
        <v>148</v>
      </c>
      <c r="T29">
        <v>213</v>
      </c>
      <c r="V29" s="11">
        <f t="shared" si="1"/>
        <v>1.3787016785463558E-2</v>
      </c>
      <c r="W29" s="11">
        <v>4.700753291527144E-2</v>
      </c>
      <c r="X29" s="11">
        <f t="shared" si="3"/>
        <v>-3.3220516129807878E-2</v>
      </c>
      <c r="Y29" s="11" t="s">
        <v>164</v>
      </c>
    </row>
    <row r="30" spans="1:25" x14ac:dyDescent="0.25">
      <c r="A30" t="s">
        <v>73</v>
      </c>
      <c r="B30">
        <v>1.4932050323093987E-3</v>
      </c>
      <c r="C30">
        <v>1.3256987651425909E-3</v>
      </c>
      <c r="D30">
        <v>1.2566204838416225E-3</v>
      </c>
      <c r="E30">
        <v>1.5207577485692506E-3</v>
      </c>
      <c r="F30">
        <v>9.8798155114306454E-4</v>
      </c>
      <c r="G30">
        <v>1.2611274893353445E-3</v>
      </c>
      <c r="H30">
        <v>2.2491090404784088E-3</v>
      </c>
      <c r="I30">
        <v>1.3331700236672807E-3</v>
      </c>
      <c r="L30" t="s">
        <v>188</v>
      </c>
      <c r="M30" s="9">
        <f t="shared" ref="M30:T30" si="36">AVERAGE(B30:B32)</f>
        <v>1.530882112408671E-3</v>
      </c>
      <c r="N30" s="9">
        <f t="shared" si="36"/>
        <v>1.4307579068873469E-3</v>
      </c>
      <c r="O30" s="9">
        <f t="shared" si="36"/>
        <v>1.337253161865397E-3</v>
      </c>
      <c r="P30" s="9">
        <f t="shared" si="36"/>
        <v>1.5307791211526679E-3</v>
      </c>
      <c r="Q30" s="9">
        <f t="shared" si="36"/>
        <v>1.0536933391250363E-3</v>
      </c>
      <c r="R30" s="9">
        <f t="shared" si="36"/>
        <v>1.3505902394455773E-3</v>
      </c>
      <c r="S30" s="9">
        <f t="shared" si="36"/>
        <v>2.4042835785706134E-3</v>
      </c>
      <c r="T30" s="9">
        <f t="shared" si="36"/>
        <v>1.4237814626544363E-3</v>
      </c>
      <c r="U30" s="9"/>
      <c r="V30" s="11">
        <f t="shared" si="1"/>
        <v>0.23658454846777616</v>
      </c>
      <c r="W30" s="11">
        <v>7.9344039671737129E-2</v>
      </c>
      <c r="X30" s="11">
        <f t="shared" si="3"/>
        <v>0.15724050879603901</v>
      </c>
      <c r="Y30" s="11">
        <f t="shared" ref="Y30" si="37">AVERAGE(V30:V32)</f>
        <v>0.193628950543274</v>
      </c>
    </row>
    <row r="31" spans="1:25" x14ac:dyDescent="0.25">
      <c r="A31" t="s">
        <v>74</v>
      </c>
      <c r="B31">
        <v>1.5136081282004078E-3</v>
      </c>
      <c r="C31">
        <v>1.446978464979842E-3</v>
      </c>
      <c r="D31">
        <v>1.3074489081194433E-3</v>
      </c>
      <c r="E31">
        <v>1.5410079683141264E-3</v>
      </c>
      <c r="F31">
        <v>1.0896324037483985E-3</v>
      </c>
      <c r="G31">
        <v>1.3991006322157005E-3</v>
      </c>
      <c r="H31">
        <v>2.4887330359640988E-3</v>
      </c>
      <c r="I31">
        <v>1.4903173595043893E-3</v>
      </c>
      <c r="M31">
        <f t="shared" ref="M31:T31" si="38">_xlfn.STDEV.P(B30:B32)</f>
        <v>3.9739033555457024E-5</v>
      </c>
      <c r="N31">
        <f t="shared" si="38"/>
        <v>7.9985048007562973E-5</v>
      </c>
      <c r="O31">
        <f t="shared" si="38"/>
        <v>8.080065636150589E-5</v>
      </c>
      <c r="P31">
        <f t="shared" si="38"/>
        <v>8.2684192041905131E-6</v>
      </c>
      <c r="Q31">
        <f t="shared" si="38"/>
        <v>4.6533394825573416E-5</v>
      </c>
      <c r="R31">
        <f t="shared" si="38"/>
        <v>6.3334923056476984E-5</v>
      </c>
      <c r="S31">
        <f t="shared" si="38"/>
        <v>1.0986792854153497E-4</v>
      </c>
      <c r="T31">
        <f t="shared" si="38"/>
        <v>6.6375422595392559E-5</v>
      </c>
      <c r="V31" s="11">
        <f t="shared" si="1"/>
        <v>0.20615922008096454</v>
      </c>
      <c r="W31" s="11">
        <v>8.2839418592282776E-2</v>
      </c>
      <c r="X31" s="11">
        <f t="shared" si="3"/>
        <v>0.12331980148868177</v>
      </c>
      <c r="Y31" s="11">
        <f t="shared" ref="Y31" si="39">_xlfn.STDEV.P(V30:V32)</f>
        <v>4.1153665433230048E-2</v>
      </c>
    </row>
    <row r="32" spans="1:25" x14ac:dyDescent="0.25">
      <c r="A32" t="s">
        <v>75</v>
      </c>
      <c r="B32">
        <v>1.5858331767162066E-3</v>
      </c>
      <c r="C32">
        <v>1.5195964905396076E-3</v>
      </c>
      <c r="D32">
        <v>1.4476900936351252E-3</v>
      </c>
      <c r="E32">
        <v>1.530571646574626E-3</v>
      </c>
      <c r="F32">
        <v>1.0834660624836458E-3</v>
      </c>
      <c r="G32">
        <v>1.3915425967856866E-3</v>
      </c>
      <c r="H32">
        <v>2.4750086592693326E-3</v>
      </c>
      <c r="I32">
        <v>1.4478570047916392E-3</v>
      </c>
      <c r="M32">
        <v>7</v>
      </c>
      <c r="N32">
        <v>14</v>
      </c>
      <c r="O32">
        <v>34</v>
      </c>
      <c r="P32">
        <v>50</v>
      </c>
      <c r="Q32">
        <v>91</v>
      </c>
      <c r="R32">
        <v>111</v>
      </c>
      <c r="S32">
        <v>148</v>
      </c>
      <c r="T32">
        <v>213</v>
      </c>
      <c r="V32" s="11">
        <f t="shared" si="1"/>
        <v>0.13814308308108136</v>
      </c>
      <c r="W32" s="11">
        <v>8.888040137127759E-2</v>
      </c>
      <c r="X32" s="11">
        <f t="shared" si="3"/>
        <v>4.9262681709803774E-2</v>
      </c>
      <c r="Y32" s="11" t="s">
        <v>164</v>
      </c>
    </row>
    <row r="33" spans="1:25" x14ac:dyDescent="0.25">
      <c r="A33" t="s">
        <v>85</v>
      </c>
      <c r="B33">
        <v>1.1534624630806759E-3</v>
      </c>
      <c r="C33">
        <v>1.0937719894185361E-3</v>
      </c>
      <c r="D33">
        <v>1.0364573663045309E-3</v>
      </c>
      <c r="E33">
        <v>1.5013542858373977E-3</v>
      </c>
      <c r="F33">
        <v>1.4589481283890358E-3</v>
      </c>
      <c r="G33">
        <v>1.3325325638402833E-3</v>
      </c>
      <c r="H33">
        <v>2.7914806922293188E-3</v>
      </c>
      <c r="I33">
        <v>1.2151060564559921E-3</v>
      </c>
      <c r="K33" t="s">
        <v>193</v>
      </c>
      <c r="L33" t="s">
        <v>186</v>
      </c>
      <c r="M33" s="9">
        <f t="shared" ref="M33:T33" si="40">AVERAGE(B33:B35)</f>
        <v>1.15187721102993E-3</v>
      </c>
      <c r="N33" s="9">
        <f t="shared" si="40"/>
        <v>1.1179745974237959E-3</v>
      </c>
      <c r="O33" s="9">
        <f t="shared" si="40"/>
        <v>1.029024435334339E-3</v>
      </c>
      <c r="P33" s="9">
        <f t="shared" si="40"/>
        <v>1.491943471063699E-3</v>
      </c>
      <c r="Q33" s="9">
        <f t="shared" si="40"/>
        <v>1.4542821361424136E-3</v>
      </c>
      <c r="R33" s="9">
        <f t="shared" si="40"/>
        <v>1.3747565966447611E-3</v>
      </c>
      <c r="S33" s="9">
        <f t="shared" si="40"/>
        <v>2.8290387327871741E-3</v>
      </c>
      <c r="T33" s="9">
        <f t="shared" si="40"/>
        <v>1.2083976605171748E-3</v>
      </c>
      <c r="U33" s="9"/>
      <c r="V33" s="11">
        <f t="shared" si="1"/>
        <v>0.11700509677614493</v>
      </c>
      <c r="W33" s="11">
        <v>7.0375747519957316E-2</v>
      </c>
      <c r="X33" s="11">
        <f t="shared" si="3"/>
        <v>4.6629349256187613E-2</v>
      </c>
      <c r="Y33" s="11">
        <f t="shared" ref="Y33" si="41">AVERAGE(V33:V35)</f>
        <v>0.122852775695591</v>
      </c>
    </row>
    <row r="34" spans="1:25" x14ac:dyDescent="0.25">
      <c r="A34" t="s">
        <v>86</v>
      </c>
      <c r="B34">
        <v>1.1444421538066283E-3</v>
      </c>
      <c r="C34">
        <v>1.1462860022349161E-3</v>
      </c>
      <c r="D34">
        <v>1.0175412072238571E-3</v>
      </c>
      <c r="E34">
        <v>1.4710226753144812E-3</v>
      </c>
      <c r="F34">
        <v>1.439230118397319E-3</v>
      </c>
      <c r="G34">
        <v>1.4510509108222151E-3</v>
      </c>
      <c r="H34">
        <v>2.8902810292195341E-3</v>
      </c>
      <c r="I34">
        <v>1.2073070641152844E-3</v>
      </c>
      <c r="M34">
        <f t="shared" ref="M34:T34" si="42">_xlfn.STDEV.P(B33:B35)</f>
        <v>5.538150128428138E-6</v>
      </c>
      <c r="N34">
        <f t="shared" si="42"/>
        <v>2.1634725850102144E-5</v>
      </c>
      <c r="O34">
        <f t="shared" si="42"/>
        <v>8.2364615697446788E-6</v>
      </c>
      <c r="P34">
        <f t="shared" si="42"/>
        <v>1.4818038461530079E-5</v>
      </c>
      <c r="Q34">
        <f t="shared" si="42"/>
        <v>1.0896547580145119E-5</v>
      </c>
      <c r="R34">
        <f t="shared" si="42"/>
        <v>5.4050826064965495E-5</v>
      </c>
      <c r="S34">
        <f t="shared" si="42"/>
        <v>4.3673673455082384E-5</v>
      </c>
      <c r="T34">
        <f t="shared" si="42"/>
        <v>5.0908954098092845E-6</v>
      </c>
      <c r="V34" s="11">
        <f t="shared" si="1"/>
        <v>0.12690094658277126</v>
      </c>
      <c r="W34" s="11">
        <v>7.0837590373661025E-2</v>
      </c>
      <c r="X34" s="11">
        <f t="shared" si="3"/>
        <v>5.6063356209110238E-2</v>
      </c>
      <c r="Y34" s="11">
        <f t="shared" ref="Y34" si="43">_xlfn.STDEV.P(V33:V35)</f>
        <v>4.2356135106552924E-3</v>
      </c>
    </row>
    <row r="35" spans="1:25" x14ac:dyDescent="0.25">
      <c r="A35" t="s">
        <v>87</v>
      </c>
      <c r="B35">
        <v>1.1577270162024859E-3</v>
      </c>
      <c r="C35">
        <v>1.1138658006179351E-3</v>
      </c>
      <c r="D35">
        <v>1.0330747324746291E-3</v>
      </c>
      <c r="E35">
        <v>1.5034534520392176E-3</v>
      </c>
      <c r="F35">
        <v>1.4646681616408859E-3</v>
      </c>
      <c r="G35">
        <v>1.3406863152717848E-3</v>
      </c>
      <c r="H35">
        <v>2.8053544769126707E-3</v>
      </c>
      <c r="I35">
        <v>1.202779860980248E-3</v>
      </c>
      <c r="M35">
        <v>7</v>
      </c>
      <c r="N35">
        <v>14</v>
      </c>
      <c r="O35">
        <v>34</v>
      </c>
      <c r="P35">
        <v>50</v>
      </c>
      <c r="Q35">
        <v>91</v>
      </c>
      <c r="R35">
        <v>111</v>
      </c>
      <c r="S35">
        <v>148</v>
      </c>
      <c r="T35">
        <v>213</v>
      </c>
      <c r="V35" s="11">
        <f t="shared" ref="V35:V62" si="44">(B35-D35)*1000</f>
        <v>0.12465228372785681</v>
      </c>
      <c r="W35" s="11">
        <v>7.0794023600609976E-2</v>
      </c>
      <c r="X35" s="11">
        <f t="shared" si="3"/>
        <v>5.3858260127246829E-2</v>
      </c>
      <c r="Y35" s="11" t="s">
        <v>164</v>
      </c>
    </row>
    <row r="36" spans="1:25" x14ac:dyDescent="0.25">
      <c r="A36" t="s">
        <v>88</v>
      </c>
      <c r="B36">
        <v>1.3400854019883456E-3</v>
      </c>
      <c r="C36">
        <v>1.2787254344467304E-3</v>
      </c>
      <c r="D36">
        <v>1.2379850034465753E-3</v>
      </c>
      <c r="F36">
        <v>1.2373506547375239E-3</v>
      </c>
      <c r="G36">
        <v>1.5799582685760308E-3</v>
      </c>
      <c r="H36">
        <v>2.8173089233135547E-3</v>
      </c>
      <c r="I36">
        <v>1.6773319927168213E-3</v>
      </c>
      <c r="L36" t="s">
        <v>184</v>
      </c>
      <c r="M36" s="9">
        <f>AVERAGE(B36:B38)</f>
        <v>1.3377953132584712E-3</v>
      </c>
      <c r="N36" s="9">
        <f>AVERAGE(C36:C38)</f>
        <v>1.2930368973145254E-3</v>
      </c>
      <c r="O36" s="9">
        <f>AVERAGE(D36:D38)</f>
        <v>1.2353157227114797E-3</v>
      </c>
      <c r="P36" s="9"/>
      <c r="Q36" s="9">
        <f>AVERAGE(F36:F38)</f>
        <v>1.203721332268806E-3</v>
      </c>
      <c r="R36" s="9">
        <f>AVERAGE(G36:G38)</f>
        <v>1.5405975229457567E-3</v>
      </c>
      <c r="S36" s="9">
        <f>AVERAGE(H36:H38)</f>
        <v>2.7443188552145627E-3</v>
      </c>
      <c r="T36" s="9">
        <f>AVERAGE(I36:I38)</f>
        <v>1.6363068496043525E-3</v>
      </c>
      <c r="U36" s="9"/>
      <c r="V36" s="11">
        <f t="shared" si="44"/>
        <v>0.10210039854177026</v>
      </c>
      <c r="W36" s="11">
        <v>7.4821769138880653E-2</v>
      </c>
      <c r="X36" s="11">
        <f t="shared" si="3"/>
        <v>2.7278629402889609E-2</v>
      </c>
      <c r="Y36" s="11">
        <f t="shared" ref="Y36" si="45">AVERAGE(V36:V38)</f>
        <v>0.10247959054699152</v>
      </c>
    </row>
    <row r="37" spans="1:25" x14ac:dyDescent="0.25">
      <c r="A37" t="s">
        <v>89</v>
      </c>
      <c r="B37">
        <v>1.3570110624198197E-3</v>
      </c>
      <c r="C37">
        <v>1.3160929862139235E-3</v>
      </c>
      <c r="D37">
        <v>1.2487635654858692E-3</v>
      </c>
      <c r="F37">
        <v>1.2264093629646689E-3</v>
      </c>
      <c r="G37">
        <v>1.5714732927791266E-3</v>
      </c>
      <c r="H37">
        <v>2.7978826557437954E-3</v>
      </c>
      <c r="I37">
        <v>1.6739806452730252E-3</v>
      </c>
      <c r="M37">
        <f>_xlfn.STDEV.P(B36:B38)</f>
        <v>1.6703199150922535E-5</v>
      </c>
      <c r="N37">
        <f>_xlfn.STDEV.P(C36:C38)</f>
        <v>1.6460758277246486E-5</v>
      </c>
      <c r="O37">
        <f>_xlfn.STDEV.P(D36:D38)</f>
        <v>1.2216535312810887E-5</v>
      </c>
      <c r="Q37">
        <f>_xlfn.STDEV.P(F36:F38)</f>
        <v>4.0072111391113922E-5</v>
      </c>
      <c r="R37">
        <f>_xlfn.STDEV.P(G36:G38)</f>
        <v>4.9785371224383697E-5</v>
      </c>
      <c r="S37">
        <f>_xlfn.STDEV.P(H36:H38)</f>
        <v>8.9837839898713892E-5</v>
      </c>
      <c r="T37">
        <f>_xlfn.STDEV.P(I36:I38)</f>
        <v>5.56653698833822E-5</v>
      </c>
      <c r="V37" s="11">
        <f t="shared" si="44"/>
        <v>0.10824749693395048</v>
      </c>
      <c r="W37" s="11">
        <v>7.6245372975937961E-2</v>
      </c>
      <c r="X37" s="11">
        <f t="shared" si="3"/>
        <v>3.2002123958012524E-2</v>
      </c>
      <c r="Y37" s="11">
        <f t="shared" ref="Y37" si="46">_xlfn.STDEV.P(V36:V38)</f>
        <v>4.562556788815249E-3</v>
      </c>
    </row>
    <row r="38" spans="1:25" x14ac:dyDescent="0.25">
      <c r="A38" t="s">
        <v>90</v>
      </c>
      <c r="B38">
        <v>1.316289475367248E-3</v>
      </c>
      <c r="C38">
        <v>1.2842922712829222E-3</v>
      </c>
      <c r="D38">
        <v>1.2191985992019941E-3</v>
      </c>
      <c r="F38">
        <v>1.1474039791042254E-3</v>
      </c>
      <c r="G38">
        <v>1.4703610074821127E-3</v>
      </c>
      <c r="H38">
        <v>2.6177649865863381E-3</v>
      </c>
      <c r="I38">
        <v>1.5576079108232113E-3</v>
      </c>
      <c r="M38">
        <v>7</v>
      </c>
      <c r="N38">
        <v>14</v>
      </c>
      <c r="O38">
        <v>34</v>
      </c>
      <c r="P38">
        <v>50</v>
      </c>
      <c r="Q38">
        <v>91</v>
      </c>
      <c r="R38">
        <v>111</v>
      </c>
      <c r="S38">
        <v>148</v>
      </c>
      <c r="T38">
        <v>213</v>
      </c>
      <c r="V38" s="11">
        <f t="shared" si="44"/>
        <v>9.7090876165253831E-2</v>
      </c>
      <c r="W38" s="11">
        <v>7.4225635231605927E-2</v>
      </c>
      <c r="X38" s="11">
        <f t="shared" si="3"/>
        <v>2.2865240933647904E-2</v>
      </c>
      <c r="Y38" s="11" t="s">
        <v>164</v>
      </c>
    </row>
    <row r="39" spans="1:25" x14ac:dyDescent="0.25">
      <c r="A39" t="s">
        <v>100</v>
      </c>
      <c r="B39">
        <v>1.0995455273568662E-3</v>
      </c>
      <c r="C39">
        <v>1.0458478978182706E-3</v>
      </c>
      <c r="D39">
        <v>9.8091035607096632E-4</v>
      </c>
      <c r="E39">
        <v>1.5246551830450936E-3</v>
      </c>
      <c r="F39">
        <v>1.48037701457314E-3</v>
      </c>
      <c r="G39">
        <v>1.3629915123107715E-3</v>
      </c>
      <c r="H39">
        <v>2.8433685268839113E-3</v>
      </c>
      <c r="I39">
        <v>1.4548304321309895E-3</v>
      </c>
      <c r="L39" t="s">
        <v>185</v>
      </c>
      <c r="M39" s="9">
        <f t="shared" ref="M39:T39" si="47">AVERAGE(B39:B41)</f>
        <v>1.0886702716531693E-3</v>
      </c>
      <c r="N39" s="9">
        <f t="shared" si="47"/>
        <v>1.0113157990547514E-3</v>
      </c>
      <c r="O39" s="9">
        <f t="shared" si="47"/>
        <v>9.2996189658533027E-4</v>
      </c>
      <c r="P39" s="9">
        <f t="shared" si="47"/>
        <v>1.5025906456863343E-3</v>
      </c>
      <c r="Q39" s="9">
        <f t="shared" si="47"/>
        <v>1.4203705776061005E-3</v>
      </c>
      <c r="R39" s="9">
        <f t="shared" si="47"/>
        <v>1.2867355592421344E-3</v>
      </c>
      <c r="S39" s="9">
        <f t="shared" si="47"/>
        <v>2.7071061368482349E-3</v>
      </c>
      <c r="T39" s="9">
        <f t="shared" si="47"/>
        <v>1.4021333003410386E-3</v>
      </c>
      <c r="U39" s="9"/>
      <c r="V39" s="11">
        <f t="shared" si="44"/>
        <v>0.11863517128589993</v>
      </c>
      <c r="W39" s="11">
        <v>6.7017430176504231E-2</v>
      </c>
      <c r="X39" s="11">
        <f t="shared" si="3"/>
        <v>5.1617741109395696E-2</v>
      </c>
      <c r="Y39" s="11">
        <f t="shared" ref="Y39" si="48">AVERAGE(V39:V41)</f>
        <v>0.15870837506783905</v>
      </c>
    </row>
    <row r="40" spans="1:25" x14ac:dyDescent="0.25">
      <c r="A40" t="s">
        <v>101</v>
      </c>
      <c r="B40">
        <v>1.078721115815024E-3</v>
      </c>
      <c r="C40">
        <v>9.5979080309983151E-4</v>
      </c>
      <c r="D40">
        <v>8.3521461984194137E-4</v>
      </c>
      <c r="E40">
        <v>1.4722034396639407E-3</v>
      </c>
      <c r="F40">
        <v>1.3126693301844536E-3</v>
      </c>
      <c r="G40">
        <v>1.1462275474495983E-3</v>
      </c>
      <c r="H40">
        <v>2.4588968776340517E-3</v>
      </c>
      <c r="I40">
        <v>1.3166241895250009E-3</v>
      </c>
      <c r="M40">
        <f t="shared" ref="M40:T40" si="49">_xlfn.STDEV.P(B39:B41)</f>
        <v>8.5267138936691072E-6</v>
      </c>
      <c r="N40">
        <f t="shared" si="49"/>
        <v>3.7130623516290315E-5</v>
      </c>
      <c r="O40">
        <f t="shared" si="49"/>
        <v>6.7059993954234344E-5</v>
      </c>
      <c r="P40">
        <f t="shared" si="49"/>
        <v>2.2207302945863863E-5</v>
      </c>
      <c r="Q40">
        <f t="shared" si="49"/>
        <v>7.6321963020611975E-5</v>
      </c>
      <c r="R40">
        <f t="shared" si="49"/>
        <v>9.9474952972355505E-5</v>
      </c>
      <c r="S40">
        <f t="shared" si="49"/>
        <v>1.7579095238071641E-4</v>
      </c>
      <c r="T40">
        <f t="shared" si="49"/>
        <v>6.1006616305242516E-5</v>
      </c>
      <c r="V40" s="11">
        <f t="shared" si="44"/>
        <v>0.24350649597308258</v>
      </c>
      <c r="W40" s="11">
        <v>6.1719095859316293E-2</v>
      </c>
      <c r="X40" s="11">
        <f t="shared" si="3"/>
        <v>0.18178740011376629</v>
      </c>
      <c r="Y40" s="11">
        <f t="shared" ref="Y40" si="50">_xlfn.STDEV.P(V39:V41)</f>
        <v>5.9991391554943298E-2</v>
      </c>
    </row>
    <row r="41" spans="1:25" x14ac:dyDescent="0.25">
      <c r="A41" t="s">
        <v>102</v>
      </c>
      <c r="B41">
        <v>1.0877441717876176E-3</v>
      </c>
      <c r="C41">
        <v>1.0283086962461522E-3</v>
      </c>
      <c r="D41">
        <v>9.7376071384308301E-4</v>
      </c>
      <c r="E41">
        <v>1.5109133143499688E-3</v>
      </c>
      <c r="F41">
        <v>1.4680653880607077E-3</v>
      </c>
      <c r="G41">
        <v>1.3509876179660335E-3</v>
      </c>
      <c r="H41">
        <v>2.8190530060267409E-3</v>
      </c>
      <c r="I41">
        <v>1.4349452793671258E-3</v>
      </c>
      <c r="M41">
        <v>7</v>
      </c>
      <c r="N41">
        <v>14</v>
      </c>
      <c r="O41">
        <v>34</v>
      </c>
      <c r="P41">
        <v>50</v>
      </c>
      <c r="Q41">
        <v>91</v>
      </c>
      <c r="R41">
        <v>111</v>
      </c>
      <c r="S41">
        <v>148</v>
      </c>
      <c r="T41">
        <v>213</v>
      </c>
      <c r="V41" s="11">
        <f t="shared" si="44"/>
        <v>0.11398345794453463</v>
      </c>
      <c r="W41" s="11">
        <v>6.6214695273072818E-2</v>
      </c>
      <c r="X41" s="11">
        <f t="shared" si="3"/>
        <v>4.7768762671461809E-2</v>
      </c>
      <c r="Y41" s="11" t="s">
        <v>164</v>
      </c>
    </row>
    <row r="42" spans="1:25" x14ac:dyDescent="0.25">
      <c r="A42" t="s">
        <v>103</v>
      </c>
      <c r="B42">
        <v>1.3264065083875469E-3</v>
      </c>
      <c r="C42">
        <v>1.2746341486041595E-3</v>
      </c>
      <c r="D42">
        <v>1.2116539105192932E-3</v>
      </c>
      <c r="E42">
        <v>1.2606710939280471E-3</v>
      </c>
      <c r="F42">
        <v>9.0407067695124157E-4</v>
      </c>
      <c r="G42">
        <v>1.1699815346656367E-3</v>
      </c>
      <c r="H42">
        <v>2.0740522116168784E-3</v>
      </c>
      <c r="I42">
        <v>1.2373551237164044E-3</v>
      </c>
      <c r="L42" t="s">
        <v>187</v>
      </c>
      <c r="M42" s="9">
        <f t="shared" ref="M42:T42" si="51">AVERAGE(B42:B44)</f>
        <v>1.3057878836244357E-3</v>
      </c>
      <c r="N42" s="9">
        <f t="shared" si="51"/>
        <v>1.2556812836275321E-3</v>
      </c>
      <c r="O42" s="9">
        <f t="shared" si="51"/>
        <v>1.1911423297746608E-3</v>
      </c>
      <c r="P42" s="9">
        <f t="shared" si="51"/>
        <v>1.5213736853771306E-3</v>
      </c>
      <c r="Q42" s="9">
        <f t="shared" si="51"/>
        <v>1.0933538826024497E-3</v>
      </c>
      <c r="R42" s="9">
        <f t="shared" si="51"/>
        <v>1.4085238473350113E-3</v>
      </c>
      <c r="S42" s="9">
        <f t="shared" si="51"/>
        <v>2.5018777299374607E-3</v>
      </c>
      <c r="T42" s="9">
        <f t="shared" si="51"/>
        <v>1.4832710877592708E-3</v>
      </c>
      <c r="U42" s="9"/>
      <c r="V42" s="11">
        <f t="shared" si="44"/>
        <v>0.11475259786825369</v>
      </c>
      <c r="W42" s="11">
        <v>7.3980246175831071E-2</v>
      </c>
      <c r="X42" s="11">
        <f t="shared" si="3"/>
        <v>4.0772351692422618E-2</v>
      </c>
      <c r="Y42" s="11">
        <f t="shared" ref="Y42" si="52">AVERAGE(V42:V44)</f>
        <v>0.11464555384977466</v>
      </c>
    </row>
    <row r="43" spans="1:25" x14ac:dyDescent="0.25">
      <c r="A43" t="s">
        <v>104</v>
      </c>
      <c r="B43">
        <v>1.2600937637641905E-3</v>
      </c>
      <c r="C43">
        <v>1.2178009470961214E-3</v>
      </c>
      <c r="D43">
        <v>1.1608786813016561E-3</v>
      </c>
      <c r="E43">
        <v>1.651384300050848E-3</v>
      </c>
      <c r="F43">
        <v>1.2066726694226371E-3</v>
      </c>
      <c r="G43">
        <v>1.5431383366134406E-3</v>
      </c>
      <c r="H43">
        <v>2.7498110060360775E-3</v>
      </c>
      <c r="I43">
        <v>1.650567936305376E-3</v>
      </c>
      <c r="M43">
        <f t="shared" ref="M43:T43" si="53">_xlfn.STDEV.P(B42:B44)</f>
        <v>3.2361812533142702E-5</v>
      </c>
      <c r="N43">
        <f t="shared" si="53"/>
        <v>2.6785444841134159E-5</v>
      </c>
      <c r="O43">
        <f t="shared" si="53"/>
        <v>2.1845794320798855E-5</v>
      </c>
      <c r="P43">
        <f t="shared" si="53"/>
        <v>1.8434478015352874E-4</v>
      </c>
      <c r="Q43">
        <f t="shared" si="53"/>
        <v>1.3470940615058685E-4</v>
      </c>
      <c r="R43">
        <f t="shared" si="53"/>
        <v>1.6913947709127077E-4</v>
      </c>
      <c r="S43">
        <f t="shared" si="53"/>
        <v>3.0379093816576899E-4</v>
      </c>
      <c r="T43">
        <f t="shared" si="53"/>
        <v>1.7761743741919397E-4</v>
      </c>
      <c r="V43" s="11">
        <f t="shared" si="44"/>
        <v>9.9215082462534354E-2</v>
      </c>
      <c r="W43" s="11">
        <v>7.0747944328055548E-2</v>
      </c>
      <c r="X43" s="11">
        <f t="shared" si="3"/>
        <v>2.8467138134478806E-2</v>
      </c>
      <c r="Y43" s="11">
        <f t="shared" ref="Y43" si="54">_xlfn.STDEV.P(V42:V44)</f>
        <v>1.2555454750559405E-2</v>
      </c>
    </row>
    <row r="44" spans="1:25" x14ac:dyDescent="0.25">
      <c r="A44" t="s">
        <v>105</v>
      </c>
      <c r="B44">
        <v>1.3308633787215694E-3</v>
      </c>
      <c r="C44">
        <v>1.2746087551823151E-3</v>
      </c>
      <c r="D44">
        <v>1.2008943975030334E-3</v>
      </c>
      <c r="E44">
        <v>1.6520656621524972E-3</v>
      </c>
      <c r="F44">
        <v>1.1693183014334701E-3</v>
      </c>
      <c r="G44">
        <v>1.5124516707259565E-3</v>
      </c>
      <c r="H44">
        <v>2.6817699721594264E-3</v>
      </c>
      <c r="I44">
        <v>1.5618902032560316E-3</v>
      </c>
      <c r="M44">
        <v>7</v>
      </c>
      <c r="N44">
        <v>14</v>
      </c>
      <c r="O44">
        <v>34</v>
      </c>
      <c r="P44">
        <v>50</v>
      </c>
      <c r="Q44">
        <v>91</v>
      </c>
      <c r="R44">
        <v>111</v>
      </c>
      <c r="S44">
        <v>148</v>
      </c>
      <c r="T44">
        <v>213</v>
      </c>
      <c r="V44" s="11">
        <f t="shared" si="44"/>
        <v>0.12996898121853595</v>
      </c>
      <c r="W44" s="11">
        <v>7.3958270208507926E-2</v>
      </c>
      <c r="X44" s="11">
        <f t="shared" si="3"/>
        <v>5.6010711010028025E-2</v>
      </c>
      <c r="Y44" s="11" t="s">
        <v>164</v>
      </c>
    </row>
    <row r="45" spans="1:25" x14ac:dyDescent="0.25">
      <c r="A45" t="s">
        <v>114</v>
      </c>
      <c r="B45">
        <v>1.1395635801111671E-3</v>
      </c>
      <c r="C45">
        <v>1.0823507674917719E-3</v>
      </c>
      <c r="D45">
        <v>1.0107120435059696E-3</v>
      </c>
      <c r="E45">
        <v>1.4686971594468769E-3</v>
      </c>
      <c r="F45">
        <v>1.416963758879875E-3</v>
      </c>
      <c r="G45">
        <v>1.3094072666476094E-3</v>
      </c>
      <c r="H45">
        <v>2.7263710255274846E-3</v>
      </c>
      <c r="I45">
        <v>1.2633143114952204E-3</v>
      </c>
      <c r="L45" t="s">
        <v>188</v>
      </c>
      <c r="M45" s="9">
        <f t="shared" ref="M45:T45" si="55">AVERAGE(B45:B47)</f>
        <v>1.1571966345353569E-3</v>
      </c>
      <c r="N45" s="9">
        <f t="shared" si="55"/>
        <v>1.0913395129403688E-3</v>
      </c>
      <c r="O45" s="9">
        <f t="shared" si="55"/>
        <v>1.0253877041728435E-3</v>
      </c>
      <c r="P45" s="9">
        <f t="shared" si="55"/>
        <v>1.5457640012244715E-3</v>
      </c>
      <c r="Q45" s="9">
        <f t="shared" si="55"/>
        <v>1.4620468065034333E-3</v>
      </c>
      <c r="R45" s="9">
        <f t="shared" si="55"/>
        <v>1.3624382180881819E-3</v>
      </c>
      <c r="S45" s="9">
        <f t="shared" si="55"/>
        <v>2.3371360890904712E-3</v>
      </c>
      <c r="T45" s="9">
        <f t="shared" si="55"/>
        <v>1.3176481540954222E-3</v>
      </c>
      <c r="U45" s="9"/>
      <c r="V45" s="11">
        <f t="shared" si="44"/>
        <v>0.12885153660519749</v>
      </c>
      <c r="W45" s="11">
        <v>6.9384445180020335E-2</v>
      </c>
      <c r="X45" s="11">
        <f t="shared" si="3"/>
        <v>5.9467091425177157E-2</v>
      </c>
      <c r="Y45" s="11">
        <f t="shared" ref="Y45" si="56">AVERAGE(V45:V47)</f>
        <v>0.13180893036251315</v>
      </c>
    </row>
    <row r="46" spans="1:25" x14ac:dyDescent="0.25">
      <c r="A46" t="s">
        <v>115</v>
      </c>
      <c r="B46">
        <v>1.255992604718761E-3</v>
      </c>
      <c r="C46">
        <v>1.199142571036477E-3</v>
      </c>
      <c r="D46">
        <v>1.1332300907598884E-3</v>
      </c>
      <c r="E46">
        <v>1.6047031670894851E-3</v>
      </c>
      <c r="F46">
        <v>1.5071298541269919E-3</v>
      </c>
      <c r="G46">
        <v>1.3876577418077004E-3</v>
      </c>
      <c r="H46">
        <v>2.8947875959346924E-3</v>
      </c>
      <c r="I46">
        <v>1.3243363438764108E-3</v>
      </c>
      <c r="M46">
        <f t="shared" ref="M46:T46" si="57">_xlfn.STDEV.P(B45:B47)</f>
        <v>7.4518425523141416E-5</v>
      </c>
      <c r="N46">
        <f t="shared" si="57"/>
        <v>8.4590317144088973E-5</v>
      </c>
      <c r="O46">
        <f t="shared" si="57"/>
        <v>8.2715162212424465E-5</v>
      </c>
      <c r="P46">
        <f t="shared" si="57"/>
        <v>5.6984606133083458E-5</v>
      </c>
      <c r="Q46">
        <f t="shared" si="57"/>
        <v>4.5083047623558433E-5</v>
      </c>
      <c r="R46">
        <f t="shared" si="57"/>
        <v>3.7513471798875865E-5</v>
      </c>
      <c r="S46">
        <f t="shared" si="57"/>
        <v>6.7307081729897807E-4</v>
      </c>
      <c r="T46">
        <f t="shared" si="57"/>
        <v>4.1900702328318321E-5</v>
      </c>
      <c r="V46" s="11">
        <f t="shared" si="44"/>
        <v>0.12276251395887264</v>
      </c>
      <c r="W46" s="11">
        <v>7.7152438519720798E-2</v>
      </c>
      <c r="X46" s="11">
        <f t="shared" si="3"/>
        <v>4.561007543915184E-2</v>
      </c>
      <c r="Y46" s="11">
        <f t="shared" ref="Y46" si="58">_xlfn.STDEV.P(V45:V47)</f>
        <v>8.8444951987877562E-3</v>
      </c>
    </row>
    <row r="47" spans="1:25" x14ac:dyDescent="0.25">
      <c r="A47" t="s">
        <v>116</v>
      </c>
      <c r="B47">
        <v>1.076033718776142E-3</v>
      </c>
      <c r="C47">
        <v>9.9252520029285756E-4</v>
      </c>
      <c r="D47">
        <v>9.3222097825267276E-4</v>
      </c>
      <c r="E47">
        <v>1.5638916771370524E-3</v>
      </c>
      <c r="G47">
        <v>1.3902496458092367E-3</v>
      </c>
      <c r="H47">
        <v>1.3902496458092367E-3</v>
      </c>
      <c r="I47">
        <v>1.3652938069146354E-3</v>
      </c>
      <c r="M47">
        <v>7</v>
      </c>
      <c r="N47">
        <v>14</v>
      </c>
      <c r="O47">
        <v>34</v>
      </c>
      <c r="P47">
        <v>50</v>
      </c>
      <c r="Q47">
        <v>91</v>
      </c>
      <c r="R47">
        <v>111</v>
      </c>
      <c r="S47">
        <v>148</v>
      </c>
      <c r="T47">
        <v>213</v>
      </c>
      <c r="V47" s="11">
        <f t="shared" si="44"/>
        <v>0.14381274052346926</v>
      </c>
      <c r="W47" s="11">
        <v>6.4411769010306999E-2</v>
      </c>
      <c r="X47" s="11">
        <f t="shared" si="3"/>
        <v>7.9400971513162263E-2</v>
      </c>
      <c r="Y47" s="11" t="s">
        <v>164</v>
      </c>
    </row>
    <row r="48" spans="1:25" x14ac:dyDescent="0.25">
      <c r="A48" t="s">
        <v>117</v>
      </c>
      <c r="B48">
        <v>1.2875845392917103E-3</v>
      </c>
      <c r="C48">
        <v>1.2535040213761477E-3</v>
      </c>
      <c r="D48">
        <v>1.1858337733002954E-3</v>
      </c>
      <c r="E48">
        <v>1.5252184105608402E-3</v>
      </c>
      <c r="F48">
        <v>1.1298284214723876E-3</v>
      </c>
      <c r="G48">
        <v>1.4522335571409001E-3</v>
      </c>
      <c r="H48">
        <v>2.5820619786132877E-3</v>
      </c>
      <c r="I48">
        <v>1.4085614107719059E-3</v>
      </c>
      <c r="K48" t="s">
        <v>194</v>
      </c>
      <c r="L48" t="s">
        <v>186</v>
      </c>
      <c r="M48" s="9">
        <f t="shared" ref="M48:T48" si="59">AVERAGE(B48:B50)</f>
        <v>1.4146776079257378E-3</v>
      </c>
      <c r="N48" s="9">
        <f t="shared" si="59"/>
        <v>1.3678628113068005E-3</v>
      </c>
      <c r="O48" s="9">
        <f t="shared" si="59"/>
        <v>1.2928667218062616E-3</v>
      </c>
      <c r="P48" s="9">
        <f t="shared" si="59"/>
        <v>1.0754645634097068E-3</v>
      </c>
      <c r="Q48" s="9">
        <f t="shared" si="59"/>
        <v>1.1809033960219677E-3</v>
      </c>
      <c r="R48" s="9">
        <f t="shared" si="59"/>
        <v>1.5153065553978051E-3</v>
      </c>
      <c r="S48" s="9">
        <f t="shared" si="59"/>
        <v>2.696209951419773E-3</v>
      </c>
      <c r="T48" s="9">
        <f t="shared" si="59"/>
        <v>1.4708638707373837E-3</v>
      </c>
      <c r="U48" s="9"/>
      <c r="V48" s="11">
        <f t="shared" si="44"/>
        <v>0.10175076599141489</v>
      </c>
      <c r="W48" s="11">
        <v>7.2264403571629485E-2</v>
      </c>
      <c r="X48" s="11">
        <f t="shared" si="3"/>
        <v>2.9486362419785403E-2</v>
      </c>
      <c r="Y48" s="11">
        <f t="shared" ref="Y48" si="60">AVERAGE(V48:V50)</f>
        <v>0.12181088611947609</v>
      </c>
    </row>
    <row r="49" spans="1:25" x14ac:dyDescent="0.25">
      <c r="A49" t="s">
        <v>118</v>
      </c>
      <c r="B49">
        <v>1.32925275819594E-3</v>
      </c>
      <c r="C49">
        <v>1.3027367564641195E-3</v>
      </c>
      <c r="D49">
        <v>1.227063657031106E-3</v>
      </c>
      <c r="E49">
        <v>5.0447499999999994E-5</v>
      </c>
      <c r="F49">
        <v>1.2421004679751264E-3</v>
      </c>
      <c r="G49">
        <v>1.5830255945267866E-3</v>
      </c>
      <c r="H49">
        <v>2.8251260625019132E-3</v>
      </c>
      <c r="I49">
        <v>1.5398455107786377E-3</v>
      </c>
      <c r="M49">
        <f t="shared" ref="M49:T49" si="61">_xlfn.STDEV.P(B48:B50)</f>
        <v>1.512326228826148E-4</v>
      </c>
      <c r="N49">
        <f t="shared" si="61"/>
        <v>1.2849662168981009E-4</v>
      </c>
      <c r="O49">
        <f t="shared" si="61"/>
        <v>1.2336717943682899E-4</v>
      </c>
      <c r="P49">
        <f t="shared" si="61"/>
        <v>7.2660541132228067E-4</v>
      </c>
      <c r="Q49">
        <f t="shared" si="61"/>
        <v>4.6390342014719227E-5</v>
      </c>
      <c r="R49">
        <f t="shared" si="61"/>
        <v>5.3496595111131683E-5</v>
      </c>
      <c r="S49">
        <f t="shared" si="61"/>
        <v>9.9778456760467915E-5</v>
      </c>
      <c r="T49">
        <f t="shared" si="61"/>
        <v>5.3804196326481644E-5</v>
      </c>
      <c r="V49" s="11">
        <f t="shared" si="44"/>
        <v>0.10218910116483403</v>
      </c>
      <c r="W49" s="11">
        <v>7.505405759028963E-2</v>
      </c>
      <c r="X49" s="11">
        <f t="shared" si="3"/>
        <v>2.7135043574544396E-2</v>
      </c>
      <c r="Y49" s="11">
        <f t="shared" ref="Y49" si="62">_xlfn.STDEV.P(V48:V50)</f>
        <v>2.8059914797632261E-2</v>
      </c>
    </row>
    <row r="50" spans="1:25" x14ac:dyDescent="0.25">
      <c r="A50" t="s">
        <v>119</v>
      </c>
      <c r="B50">
        <v>1.6271955262895628E-3</v>
      </c>
      <c r="C50">
        <v>1.5473476560801335E-3</v>
      </c>
      <c r="D50">
        <v>1.4657027350873835E-3</v>
      </c>
      <c r="E50">
        <v>1.6507277796682801E-3</v>
      </c>
      <c r="F50">
        <v>1.170781298618389E-3</v>
      </c>
      <c r="G50">
        <v>1.5106605145257285E-3</v>
      </c>
      <c r="H50">
        <v>2.6814418131441177E-3</v>
      </c>
      <c r="I50">
        <v>1.4641846906616079E-3</v>
      </c>
      <c r="M50">
        <v>7</v>
      </c>
      <c r="N50">
        <v>14</v>
      </c>
      <c r="O50">
        <v>34</v>
      </c>
      <c r="P50">
        <v>50</v>
      </c>
      <c r="Q50">
        <v>91</v>
      </c>
      <c r="R50">
        <v>111</v>
      </c>
      <c r="S50">
        <v>148</v>
      </c>
      <c r="T50">
        <v>213</v>
      </c>
      <c r="V50" s="11">
        <f t="shared" si="44"/>
        <v>0.16149279120217935</v>
      </c>
      <c r="W50" s="11">
        <v>8.9991073076171893E-2</v>
      </c>
      <c r="X50" s="11">
        <f t="shared" si="3"/>
        <v>7.150171812600746E-2</v>
      </c>
      <c r="Y50" s="11" t="s">
        <v>164</v>
      </c>
    </row>
    <row r="51" spans="1:25" x14ac:dyDescent="0.25">
      <c r="A51" t="s">
        <v>128</v>
      </c>
      <c r="B51">
        <v>1.1866125435527992E-3</v>
      </c>
      <c r="C51">
        <v>1.094955087354672E-3</v>
      </c>
      <c r="D51">
        <v>1.0314854719458866E-3</v>
      </c>
      <c r="E51">
        <v>1.5054022577623693E-3</v>
      </c>
      <c r="F51">
        <v>1.0556582075289471E-3</v>
      </c>
      <c r="G51">
        <v>1.3414296468639876E-3</v>
      </c>
      <c r="H51">
        <v>2.3970878543929349E-3</v>
      </c>
      <c r="I51">
        <v>1.4251299374496641E-3</v>
      </c>
      <c r="L51" t="s">
        <v>184</v>
      </c>
      <c r="M51" s="9">
        <f t="shared" ref="M51:T51" si="63">AVERAGE(B51:B53)</f>
        <v>1.1126360480995111E-3</v>
      </c>
      <c r="N51" s="9">
        <f t="shared" si="63"/>
        <v>1.0437785649433271E-3</v>
      </c>
      <c r="O51" s="9">
        <f t="shared" si="63"/>
        <v>9.871719674628169E-4</v>
      </c>
      <c r="P51" s="9">
        <f t="shared" si="63"/>
        <v>1.5363250378636745E-3</v>
      </c>
      <c r="Q51" s="9">
        <f t="shared" si="63"/>
        <v>1.0801272177240466E-3</v>
      </c>
      <c r="R51" s="9">
        <f t="shared" si="63"/>
        <v>1.37562734114243E-3</v>
      </c>
      <c r="S51" s="9">
        <f t="shared" si="63"/>
        <v>2.4557545588664766E-3</v>
      </c>
      <c r="T51" s="9">
        <f t="shared" si="63"/>
        <v>1.4591231516778299E-3</v>
      </c>
      <c r="U51" s="9"/>
      <c r="V51" s="11">
        <f t="shared" si="44"/>
        <v>0.15512707160691258</v>
      </c>
      <c r="W51" s="11">
        <v>7.1046335505007899E-2</v>
      </c>
      <c r="X51" s="11">
        <f t="shared" si="3"/>
        <v>8.4080736101904682E-2</v>
      </c>
      <c r="Y51" s="11">
        <f t="shared" ref="Y51" si="64">AVERAGE(V51:V53)</f>
        <v>0.12546408063669423</v>
      </c>
    </row>
    <row r="52" spans="1:25" x14ac:dyDescent="0.25">
      <c r="A52" t="s">
        <v>129</v>
      </c>
      <c r="B52">
        <v>1.0763679205568065E-3</v>
      </c>
      <c r="C52">
        <v>1.0134578746012796E-3</v>
      </c>
      <c r="D52">
        <v>9.6229774298917548E-4</v>
      </c>
      <c r="E52">
        <v>1.5474236000648876E-3</v>
      </c>
      <c r="F52">
        <v>1.095482860147179E-3</v>
      </c>
      <c r="G52">
        <v>1.3948398487377163E-3</v>
      </c>
      <c r="H52">
        <v>2.4903227088848953E-3</v>
      </c>
      <c r="I52">
        <v>1.4798709481439543E-3</v>
      </c>
      <c r="M52">
        <f t="shared" ref="M52:T52" si="65">_xlfn.STDEV.P(B51:B53)</f>
        <v>5.2312586011029785E-5</v>
      </c>
      <c r="N52">
        <f t="shared" si="65"/>
        <v>3.6392977528821594E-5</v>
      </c>
      <c r="O52">
        <f t="shared" si="65"/>
        <v>3.1412838829694592E-5</v>
      </c>
      <c r="P52">
        <f t="shared" si="65"/>
        <v>2.2153976524002922E-5</v>
      </c>
      <c r="Q52">
        <f t="shared" si="65"/>
        <v>1.7488869663323176E-5</v>
      </c>
      <c r="R52">
        <f t="shared" si="65"/>
        <v>2.4242927229673744E-5</v>
      </c>
      <c r="S52">
        <f t="shared" si="65"/>
        <v>4.1703235431271975E-5</v>
      </c>
      <c r="T52">
        <f t="shared" si="65"/>
        <v>2.4231183513898616E-5</v>
      </c>
      <c r="V52" s="11">
        <f t="shared" si="44"/>
        <v>0.11407017756763103</v>
      </c>
      <c r="W52" s="11">
        <v>6.5906642399026383E-2</v>
      </c>
      <c r="X52" s="11">
        <f t="shared" si="3"/>
        <v>4.8163535168604651E-2</v>
      </c>
      <c r="Y52" s="11">
        <f t="shared" ref="Y52" si="66">_xlfn.STDEV.P(V51:V53)</f>
        <v>2.1161865333555373E-2</v>
      </c>
    </row>
    <row r="53" spans="1:25" x14ac:dyDescent="0.25">
      <c r="A53" t="s">
        <v>130</v>
      </c>
      <c r="B53">
        <v>1.0749276801889276E-3</v>
      </c>
      <c r="C53">
        <v>1.02292273287403E-3</v>
      </c>
      <c r="D53">
        <v>9.677326874533885E-4</v>
      </c>
      <c r="E53">
        <v>1.5561492557637669E-3</v>
      </c>
      <c r="F53">
        <v>1.0892405854960137E-3</v>
      </c>
      <c r="G53">
        <v>1.3906125278255856E-3</v>
      </c>
      <c r="H53">
        <v>2.4798531133215992E-3</v>
      </c>
      <c r="I53">
        <v>1.4723685694398713E-3</v>
      </c>
      <c r="M53">
        <v>7</v>
      </c>
      <c r="N53">
        <v>14</v>
      </c>
      <c r="O53">
        <v>34</v>
      </c>
      <c r="P53">
        <v>50</v>
      </c>
      <c r="Q53">
        <v>91</v>
      </c>
      <c r="R53">
        <v>111</v>
      </c>
      <c r="S53">
        <v>148</v>
      </c>
      <c r="T53">
        <v>213</v>
      </c>
      <c r="V53" s="11">
        <f t="shared" si="44"/>
        <v>0.10719499273553908</v>
      </c>
      <c r="W53" s="11">
        <v>6.5745863212170977E-2</v>
      </c>
      <c r="X53" s="11">
        <f t="shared" si="3"/>
        <v>4.14491295233681E-2</v>
      </c>
      <c r="Y53" s="11" t="s">
        <v>164</v>
      </c>
    </row>
    <row r="54" spans="1:25" x14ac:dyDescent="0.25">
      <c r="A54" t="s">
        <v>131</v>
      </c>
      <c r="B54">
        <v>1.2633908732186763E-3</v>
      </c>
      <c r="C54">
        <v>1.232228447645626E-3</v>
      </c>
      <c r="D54">
        <v>1.1657713980587228E-3</v>
      </c>
      <c r="E54">
        <v>1.2222565555823997E-3</v>
      </c>
      <c r="F54">
        <v>1.0849495708314123E-3</v>
      </c>
      <c r="G54">
        <v>1.3945981344681909E-3</v>
      </c>
      <c r="H54">
        <v>2.4795477052996029E-3</v>
      </c>
      <c r="I54">
        <v>1.4755492454729202E-3</v>
      </c>
      <c r="L54" t="s">
        <v>185</v>
      </c>
      <c r="M54" s="9">
        <f t="shared" ref="M54:T54" si="67">AVERAGE(B54:B56)</f>
        <v>1.2803128874130272E-3</v>
      </c>
      <c r="N54" s="9">
        <f t="shared" si="67"/>
        <v>1.2453748934954441E-3</v>
      </c>
      <c r="O54" s="9">
        <f t="shared" si="67"/>
        <v>1.1772224662502744E-3</v>
      </c>
      <c r="P54" s="9">
        <f t="shared" si="67"/>
        <v>1.2221073129344512E-3</v>
      </c>
      <c r="Q54" s="9">
        <f t="shared" si="67"/>
        <v>9.6235224861133657E-4</v>
      </c>
      <c r="R54" s="9">
        <f t="shared" si="67"/>
        <v>1.2349857555002243E-3</v>
      </c>
      <c r="S54" s="9">
        <f t="shared" si="67"/>
        <v>2.197338004111561E-3</v>
      </c>
      <c r="T54" s="9">
        <f t="shared" si="67"/>
        <v>1.3139613135921193E-3</v>
      </c>
      <c r="U54" s="9"/>
      <c r="V54" s="11">
        <f t="shared" si="44"/>
        <v>9.761947515995345E-2</v>
      </c>
      <c r="W54" s="11">
        <v>7.1334194350193753E-2</v>
      </c>
      <c r="X54" s="11">
        <f t="shared" si="3"/>
        <v>2.6285280809759698E-2</v>
      </c>
      <c r="Y54" s="11">
        <f t="shared" ref="Y54" si="68">AVERAGE(V54:V56)</f>
        <v>0.10309042116275267</v>
      </c>
    </row>
    <row r="55" spans="1:25" x14ac:dyDescent="0.25">
      <c r="A55" t="s">
        <v>132</v>
      </c>
      <c r="B55">
        <v>1.2938351026909394E-3</v>
      </c>
      <c r="C55">
        <v>1.2620880243108226E-3</v>
      </c>
      <c r="D55">
        <v>1.2009494967474181E-3</v>
      </c>
      <c r="E55">
        <v>1.2196821815977877E-3</v>
      </c>
      <c r="F55">
        <v>9.0361556167717079E-4</v>
      </c>
      <c r="G55">
        <v>1.1575402651851307E-3</v>
      </c>
      <c r="H55">
        <v>2.0611558268623016E-3</v>
      </c>
      <c r="I55">
        <v>1.2280658065326455E-3</v>
      </c>
      <c r="M55">
        <f t="shared" ref="M55:T55" si="69">_xlfn.STDEV.P(B54:B56)</f>
        <v>1.2659166679896871E-5</v>
      </c>
      <c r="N55">
        <f t="shared" si="69"/>
        <v>1.2448279958528492E-5</v>
      </c>
      <c r="O55">
        <f t="shared" si="69"/>
        <v>1.6780923588689108E-5</v>
      </c>
      <c r="P55">
        <f t="shared" si="69"/>
        <v>1.9220826110805472E-6</v>
      </c>
      <c r="Q55">
        <f t="shared" si="69"/>
        <v>8.6714632649580818E-5</v>
      </c>
      <c r="R55">
        <f t="shared" si="69"/>
        <v>1.1287945351989835E-4</v>
      </c>
      <c r="S55">
        <f t="shared" si="69"/>
        <v>1.9959286776893644E-4</v>
      </c>
      <c r="T55">
        <f t="shared" si="69"/>
        <v>1.1433582267141935E-4</v>
      </c>
      <c r="V55" s="11">
        <f t="shared" si="44"/>
        <v>9.2885605943521285E-2</v>
      </c>
      <c r="W55" s="11">
        <v>7.313291424235778E-2</v>
      </c>
      <c r="X55" s="11">
        <f t="shared" si="3"/>
        <v>1.9752691701163505E-2</v>
      </c>
      <c r="Y55" s="11">
        <f t="shared" ref="Y55" si="70">_xlfn.STDEV.P(V54:V56)</f>
        <v>1.125165163749031E-2</v>
      </c>
    </row>
    <row r="56" spans="1:25" x14ac:dyDescent="0.25">
      <c r="A56" t="s">
        <v>133</v>
      </c>
      <c r="B56">
        <v>1.2837126863294657E-3</v>
      </c>
      <c r="C56">
        <v>1.2418082085298842E-3</v>
      </c>
      <c r="D56">
        <v>1.1649465039446825E-3</v>
      </c>
      <c r="E56">
        <v>1.2243832016231662E-3</v>
      </c>
      <c r="F56">
        <v>8.9849161332542697E-4</v>
      </c>
      <c r="G56">
        <v>1.1528188668473512E-3</v>
      </c>
      <c r="H56">
        <v>2.051310480172778E-3</v>
      </c>
      <c r="I56">
        <v>1.238268888770792E-3</v>
      </c>
      <c r="M56">
        <v>7</v>
      </c>
      <c r="N56">
        <v>14</v>
      </c>
      <c r="O56">
        <v>34</v>
      </c>
      <c r="P56">
        <v>50</v>
      </c>
      <c r="Q56">
        <v>91</v>
      </c>
      <c r="R56">
        <v>111</v>
      </c>
      <c r="S56">
        <v>148</v>
      </c>
      <c r="T56">
        <v>213</v>
      </c>
      <c r="V56" s="11">
        <f t="shared" si="44"/>
        <v>0.11876618238478324</v>
      </c>
      <c r="W56" s="11">
        <v>7.1290710710571845E-2</v>
      </c>
      <c r="X56" s="11">
        <f t="shared" si="3"/>
        <v>4.74754716742114E-2</v>
      </c>
      <c r="Y56" s="11" t="s">
        <v>164</v>
      </c>
    </row>
    <row r="57" spans="1:25" x14ac:dyDescent="0.25">
      <c r="A57" t="s">
        <v>143</v>
      </c>
      <c r="B57">
        <v>1.0991251512488531E-3</v>
      </c>
      <c r="C57">
        <v>1.0490166809841435E-3</v>
      </c>
      <c r="D57">
        <v>9.9011363784694425E-4</v>
      </c>
      <c r="E57">
        <v>1.5508451669084982E-3</v>
      </c>
      <c r="F57">
        <v>1.0889226117687548E-3</v>
      </c>
      <c r="G57">
        <v>1.3867731514437748E-3</v>
      </c>
      <c r="H57">
        <v>2.4756957632125296E-3</v>
      </c>
      <c r="I57">
        <v>1.4800598434717637E-3</v>
      </c>
      <c r="L57" t="s">
        <v>187</v>
      </c>
      <c r="M57" s="9">
        <f t="shared" ref="M57:T57" si="71">AVERAGE(B57:B59)</f>
        <v>1.1000864841055561E-3</v>
      </c>
      <c r="N57" s="9">
        <f t="shared" si="71"/>
        <v>1.0451300710012221E-3</v>
      </c>
      <c r="O57" s="9">
        <f t="shared" si="71"/>
        <v>9.8571912898740314E-4</v>
      </c>
      <c r="P57" s="9">
        <f t="shared" si="71"/>
        <v>1.51603443270422E-3</v>
      </c>
      <c r="Q57" s="9">
        <f t="shared" si="71"/>
        <v>1.0643283201235145E-3</v>
      </c>
      <c r="R57" s="9">
        <f t="shared" si="71"/>
        <v>1.3494970483502566E-3</v>
      </c>
      <c r="S57" s="9">
        <f t="shared" si="71"/>
        <v>2.4138253684737711E-3</v>
      </c>
      <c r="T57" s="9">
        <f t="shared" si="71"/>
        <v>1.4530908065240617E-3</v>
      </c>
      <c r="U57" s="9"/>
      <c r="V57" s="11">
        <f t="shared" si="44"/>
        <v>0.10901151340190889</v>
      </c>
      <c r="W57" s="11">
        <v>6.7234462273992768E-2</v>
      </c>
      <c r="X57" s="11">
        <f t="shared" si="3"/>
        <v>4.1777051127916118E-2</v>
      </c>
      <c r="Y57" s="11">
        <f t="shared" ref="Y57" si="72">AVERAGE(V57:V59)</f>
        <v>0.11436735511815317</v>
      </c>
    </row>
    <row r="58" spans="1:25" x14ac:dyDescent="0.25">
      <c r="A58" t="s">
        <v>144</v>
      </c>
      <c r="B58">
        <v>1.1045086049345676E-3</v>
      </c>
      <c r="C58">
        <v>1.0484489203106764E-3</v>
      </c>
      <c r="D58">
        <v>9.8856733559055283E-4</v>
      </c>
      <c r="E58">
        <v>1.4960201018888149E-3</v>
      </c>
      <c r="F58">
        <v>1.0492446205273981E-3</v>
      </c>
      <c r="G58">
        <v>1.3294439308576011E-3</v>
      </c>
      <c r="H58">
        <v>2.3786885513849992E-3</v>
      </c>
      <c r="I58">
        <v>1.4433494524679286E-3</v>
      </c>
      <c r="M58">
        <f t="shared" ref="M58:T58" si="73">_xlfn.STDEV.P(B57:B59)</f>
        <v>3.2891927518783307E-6</v>
      </c>
      <c r="N58">
        <f t="shared" si="73"/>
        <v>5.1002987334829575E-6</v>
      </c>
      <c r="O58">
        <f t="shared" si="73"/>
        <v>5.1601329519149114E-6</v>
      </c>
      <c r="P58">
        <f t="shared" si="73"/>
        <v>2.4706910012353748E-5</v>
      </c>
      <c r="Q58">
        <f t="shared" si="73"/>
        <v>1.7538990242332144E-5</v>
      </c>
      <c r="R58">
        <f t="shared" si="73"/>
        <v>2.6383496205142918E-5</v>
      </c>
      <c r="S58">
        <f t="shared" si="73"/>
        <v>4.3883276367455559E-5</v>
      </c>
      <c r="T58">
        <f t="shared" si="73"/>
        <v>1.9313345908515332E-5</v>
      </c>
      <c r="V58" s="11">
        <f t="shared" si="44"/>
        <v>0.1159412693440148</v>
      </c>
      <c r="W58" s="11">
        <v>6.7519621929911205E-2</v>
      </c>
      <c r="X58" s="11">
        <f t="shared" si="3"/>
        <v>4.8421647414103597E-2</v>
      </c>
      <c r="Y58" s="11">
        <f t="shared" ref="Y58" si="74">_xlfn.STDEV.P(V57:V59)</f>
        <v>3.8929518372885345E-3</v>
      </c>
    </row>
    <row r="59" spans="1:25" x14ac:dyDescent="0.25">
      <c r="A59" t="s">
        <v>145</v>
      </c>
      <c r="B59">
        <v>1.096625696133248E-3</v>
      </c>
      <c r="C59">
        <v>1.0379246117088457E-3</v>
      </c>
      <c r="D59">
        <v>9.7847641352471213E-4</v>
      </c>
      <c r="E59">
        <v>1.5012380293153468E-3</v>
      </c>
      <c r="F59">
        <v>1.0548177280743911E-3</v>
      </c>
      <c r="G59">
        <v>1.3322740627493938E-3</v>
      </c>
      <c r="H59">
        <v>2.387091790823785E-3</v>
      </c>
      <c r="I59">
        <v>1.4358631236324932E-3</v>
      </c>
      <c r="M59">
        <v>7</v>
      </c>
      <c r="N59">
        <v>14</v>
      </c>
      <c r="O59">
        <v>34</v>
      </c>
      <c r="P59">
        <v>50</v>
      </c>
      <c r="Q59">
        <v>91</v>
      </c>
      <c r="R59">
        <v>111</v>
      </c>
      <c r="S59">
        <v>148</v>
      </c>
      <c r="T59">
        <v>213</v>
      </c>
      <c r="V59" s="11">
        <f t="shared" si="44"/>
        <v>0.11814928260853587</v>
      </c>
      <c r="W59" s="11">
        <v>6.6909185898658713E-2</v>
      </c>
      <c r="X59" s="11">
        <f t="shared" si="3"/>
        <v>5.1240096709877156E-2</v>
      </c>
      <c r="Y59" s="11" t="s">
        <v>164</v>
      </c>
    </row>
    <row r="60" spans="1:25" x14ac:dyDescent="0.25">
      <c r="A60" t="s">
        <v>146</v>
      </c>
      <c r="B60">
        <v>1.272282692251989E-3</v>
      </c>
      <c r="C60">
        <v>1.2301444054509559E-3</v>
      </c>
      <c r="D60">
        <v>1.1692411650482935E-3</v>
      </c>
      <c r="F60">
        <v>1.0853390996465695E-3</v>
      </c>
      <c r="G60">
        <v>1.387131212610197E-3</v>
      </c>
      <c r="H60">
        <v>2.4724703122567665E-3</v>
      </c>
      <c r="I60">
        <v>1.4652796629796082E-3</v>
      </c>
      <c r="L60" t="s">
        <v>188</v>
      </c>
      <c r="M60" s="9">
        <f>AVERAGE(B60:B62)</f>
        <v>1.2805740748999771E-3</v>
      </c>
      <c r="N60" s="9">
        <f>AVERAGE(C60:C62)</f>
        <v>1.2470432065779114E-3</v>
      </c>
      <c r="O60" s="9">
        <f>AVERAGE(D60:D62)</f>
        <v>1.1720582509394107E-3</v>
      </c>
      <c r="P60" s="9"/>
      <c r="Q60" s="9">
        <f>AVERAGE(F60:F62)</f>
        <v>1.1292591662700579E-3</v>
      </c>
      <c r="R60" s="9">
        <f>AVERAGE(G60:G62)</f>
        <v>1.4477828519084482E-3</v>
      </c>
      <c r="S60" s="9">
        <f>AVERAGE(H60:H62)</f>
        <v>2.5770420181785059E-3</v>
      </c>
      <c r="T60" s="9">
        <f>AVERAGE(I60:I62)</f>
        <v>1.5126277369292484E-3</v>
      </c>
      <c r="U60" s="9"/>
      <c r="V60" s="11">
        <f t="shared" si="44"/>
        <v>0.10304152720369553</v>
      </c>
      <c r="W60" s="11">
        <v>7.1341324926910726E-2</v>
      </c>
      <c r="X60" s="11">
        <f t="shared" si="3"/>
        <v>3.17002022767848E-2</v>
      </c>
      <c r="Y60" s="11">
        <f t="shared" ref="Y60" si="75">AVERAGE(V60:V62)</f>
        <v>0.10851582396056651</v>
      </c>
    </row>
    <row r="61" spans="1:25" x14ac:dyDescent="0.25">
      <c r="A61" t="s">
        <v>147</v>
      </c>
      <c r="B61">
        <v>1.2632075162043932E-3</v>
      </c>
      <c r="C61">
        <v>1.2385265033482539E-3</v>
      </c>
      <c r="D61">
        <v>1.1529629191797703E-3</v>
      </c>
      <c r="F61">
        <v>1.1482434313679979E-3</v>
      </c>
      <c r="G61">
        <v>1.4748664509192007E-3</v>
      </c>
      <c r="H61">
        <v>2.6231098822871984E-3</v>
      </c>
      <c r="I61">
        <v>1.5142418846960323E-3</v>
      </c>
      <c r="M61">
        <f>_xlfn.STDEV.P(B60:B62)</f>
        <v>1.8517328291204255E-5</v>
      </c>
      <c r="N61">
        <f>_xlfn.STDEV.P(C60:C62)</f>
        <v>1.8294366848217654E-5</v>
      </c>
      <c r="O61">
        <f>_xlfn.STDEV.P(D60:D62)</f>
        <v>1.6859435688755841E-5</v>
      </c>
      <c r="Q61">
        <f>_xlfn.STDEV.P(F60:F62)</f>
        <v>3.115107687406692E-5</v>
      </c>
      <c r="R61">
        <f>_xlfn.STDEV.P(G60:G62)</f>
        <v>4.2968810446972342E-5</v>
      </c>
      <c r="S61">
        <f>_xlfn.STDEV.P(H60:H62)</f>
        <v>7.4117450239031125E-5</v>
      </c>
      <c r="T61">
        <f>_xlfn.STDEV.P(I60:I62)</f>
        <v>3.8017704576738857E-5</v>
      </c>
      <c r="V61" s="11">
        <f t="shared" si="44"/>
        <v>0.11024459702462289</v>
      </c>
      <c r="W61" s="11">
        <v>7.0857153938758105E-2</v>
      </c>
      <c r="X61" s="11">
        <f t="shared" si="3"/>
        <v>3.9387443085864782E-2</v>
      </c>
      <c r="Y61" s="11">
        <f t="shared" ref="Y61" si="76">_xlfn.STDEV.P(V60:V62)</f>
        <v>3.957504644037311E-3</v>
      </c>
    </row>
    <row r="62" spans="1:25" x14ac:dyDescent="0.25">
      <c r="A62" t="s">
        <v>148</v>
      </c>
      <c r="B62">
        <v>1.3062320162435491E-3</v>
      </c>
      <c r="C62">
        <v>1.272458710934525E-3</v>
      </c>
      <c r="D62">
        <v>1.193970668590168E-3</v>
      </c>
      <c r="F62">
        <v>1.1541949677956066E-3</v>
      </c>
      <c r="G62">
        <v>1.4813508921959467E-3</v>
      </c>
      <c r="H62">
        <v>2.6355458599915532E-3</v>
      </c>
      <c r="I62">
        <v>1.5583616631121048E-3</v>
      </c>
      <c r="M62">
        <v>7</v>
      </c>
      <c r="N62">
        <v>14</v>
      </c>
      <c r="O62">
        <v>34</v>
      </c>
      <c r="P62">
        <v>50</v>
      </c>
      <c r="Q62">
        <v>91</v>
      </c>
      <c r="R62">
        <v>111</v>
      </c>
      <c r="S62">
        <v>148</v>
      </c>
      <c r="T62">
        <v>213</v>
      </c>
      <c r="V62" s="11">
        <f t="shared" si="44"/>
        <v>0.11226134765338112</v>
      </c>
      <c r="W62" s="11">
        <v>7.3528463019728096E-2</v>
      </c>
      <c r="X62" s="11">
        <f t="shared" si="3"/>
        <v>3.8732884633653028E-2</v>
      </c>
      <c r="Y62" s="11" t="s">
        <v>164</v>
      </c>
    </row>
  </sheetData>
  <mergeCells count="1">
    <mergeCell ref="B1:H1"/>
  </mergeCells>
  <phoneticPr fontId="2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1111-4876-4B50-AAC8-24CD2E8EC700}">
  <dimension ref="A1:AD158"/>
  <sheetViews>
    <sheetView zoomScaleNormal="100" workbookViewId="0">
      <selection activeCell="C3" sqref="C3"/>
    </sheetView>
  </sheetViews>
  <sheetFormatPr defaultColWidth="8.85546875" defaultRowHeight="15" x14ac:dyDescent="0.25"/>
  <cols>
    <col min="2" max="2" width="8.42578125" bestFit="1" customWidth="1"/>
    <col min="10" max="10" width="12.42578125" bestFit="1" customWidth="1"/>
    <col min="11" max="11" width="6.42578125" bestFit="1" customWidth="1"/>
    <col min="12" max="12" width="4.28515625" customWidth="1"/>
    <col min="22" max="22" width="90.140625" customWidth="1"/>
    <col min="23" max="25" width="8.85546875" style="12"/>
    <col min="26" max="26" width="8.85546875" style="15"/>
  </cols>
  <sheetData>
    <row r="1" spans="1:30" x14ac:dyDescent="0.25">
      <c r="A1" s="1"/>
      <c r="B1" s="66" t="s">
        <v>182</v>
      </c>
      <c r="C1" s="68"/>
      <c r="D1" s="68"/>
      <c r="E1" s="68"/>
      <c r="F1" s="68"/>
      <c r="G1" s="68"/>
      <c r="H1" s="69"/>
      <c r="I1" s="22"/>
      <c r="J1" s="30"/>
      <c r="M1" s="66" t="s">
        <v>0</v>
      </c>
      <c r="N1" s="67"/>
      <c r="O1" s="67"/>
      <c r="P1" s="67"/>
      <c r="Q1" s="67"/>
      <c r="R1" s="67"/>
      <c r="S1" s="67"/>
      <c r="T1" s="22"/>
      <c r="U1" s="30"/>
      <c r="W1" s="12" t="s">
        <v>171</v>
      </c>
    </row>
    <row r="2" spans="1:30" x14ac:dyDescent="0.25">
      <c r="A2" s="1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172</v>
      </c>
      <c r="G2" s="3" t="s">
        <v>173</v>
      </c>
      <c r="H2" s="4" t="s">
        <v>174</v>
      </c>
      <c r="I2" s="23" t="s">
        <v>176</v>
      </c>
      <c r="J2" s="23" t="s">
        <v>183</v>
      </c>
      <c r="M2" s="2" t="s">
        <v>2</v>
      </c>
      <c r="N2" s="3" t="s">
        <v>3</v>
      </c>
      <c r="O2" s="3" t="s">
        <v>4</v>
      </c>
      <c r="P2" s="4" t="s">
        <v>5</v>
      </c>
      <c r="Q2" s="3" t="s">
        <v>172</v>
      </c>
      <c r="R2" s="3" t="s">
        <v>173</v>
      </c>
      <c r="S2" s="4" t="s">
        <v>174</v>
      </c>
      <c r="T2" s="23" t="s">
        <v>176</v>
      </c>
      <c r="U2" s="23" t="s">
        <v>183</v>
      </c>
      <c r="W2" s="14" t="s">
        <v>2</v>
      </c>
      <c r="X2" s="14" t="s">
        <v>3</v>
      </c>
      <c r="Y2" s="14" t="s">
        <v>4</v>
      </c>
      <c r="Z2" s="16" t="s">
        <v>5</v>
      </c>
      <c r="AA2" s="14" t="s">
        <v>172</v>
      </c>
      <c r="AB2" s="14" t="s">
        <v>173</v>
      </c>
      <c r="AC2" s="14" t="s">
        <v>174</v>
      </c>
      <c r="AD2" s="14"/>
    </row>
    <row r="3" spans="1:30" x14ac:dyDescent="0.25">
      <c r="A3" s="5" t="s">
        <v>6</v>
      </c>
      <c r="B3" s="24">
        <v>0</v>
      </c>
      <c r="C3" s="24">
        <v>9.6192568171445825E-3</v>
      </c>
      <c r="D3" s="24">
        <v>1.1204449749160185E-2</v>
      </c>
      <c r="E3" s="24">
        <v>0</v>
      </c>
      <c r="F3" s="24">
        <v>0</v>
      </c>
      <c r="G3" s="24">
        <v>0</v>
      </c>
      <c r="H3" s="24">
        <v>1.0990859531769087E-2</v>
      </c>
      <c r="I3" s="24">
        <v>1.215043446326055E-2</v>
      </c>
      <c r="J3" s="24">
        <f>SUM(B3:I3)</f>
        <v>4.3965000561334407E-2</v>
      </c>
      <c r="K3" t="s">
        <v>7</v>
      </c>
      <c r="L3" t="s">
        <v>161</v>
      </c>
      <c r="M3">
        <f t="shared" ref="M3:U3" si="0">AVERAGE(B3:B5)</f>
        <v>0</v>
      </c>
      <c r="N3" s="9">
        <f>AVERAGE(C3:C5)</f>
        <v>3.2064189390481942E-3</v>
      </c>
      <c r="O3" s="9">
        <f>AVERAGE(D3:D5)</f>
        <v>6.7357854944715481E-3</v>
      </c>
      <c r="P3">
        <f t="shared" si="0"/>
        <v>0</v>
      </c>
      <c r="Q3">
        <f t="shared" si="0"/>
        <v>5.7945169851972749E-3</v>
      </c>
      <c r="R3">
        <f t="shared" si="0"/>
        <v>0</v>
      </c>
      <c r="S3">
        <f t="shared" si="0"/>
        <v>3.663619843923029E-3</v>
      </c>
      <c r="T3">
        <f t="shared" si="0"/>
        <v>4.0501448210868499E-3</v>
      </c>
      <c r="U3" s="9">
        <f t="shared" si="0"/>
        <v>2.3450486083726896E-2</v>
      </c>
      <c r="W3" s="12">
        <f>M3-$M3</f>
        <v>0</v>
      </c>
      <c r="X3" s="12">
        <f t="shared" ref="X3:Y3" si="1">N3-$M3</f>
        <v>3.2064189390481942E-3</v>
      </c>
      <c r="Y3" s="12">
        <f t="shared" si="1"/>
        <v>6.7357854944715481E-3</v>
      </c>
      <c r="Z3" s="17">
        <f>P3-$P3</f>
        <v>0</v>
      </c>
      <c r="AA3" s="18">
        <f t="shared" ref="AA3:AC3" si="2">Q3-$P3</f>
        <v>5.7945169851972749E-3</v>
      </c>
      <c r="AB3" s="18">
        <f t="shared" si="2"/>
        <v>0</v>
      </c>
      <c r="AC3" s="18">
        <f t="shared" si="2"/>
        <v>3.663619843923029E-3</v>
      </c>
      <c r="AD3" s="18"/>
    </row>
    <row r="4" spans="1:30" x14ac:dyDescent="0.25">
      <c r="A4" s="5" t="s">
        <v>8</v>
      </c>
      <c r="B4" s="24">
        <v>0</v>
      </c>
      <c r="C4" s="24">
        <v>0</v>
      </c>
      <c r="D4" s="24">
        <v>9.0029067342544591E-3</v>
      </c>
      <c r="E4" s="24">
        <v>0</v>
      </c>
      <c r="F4" s="24">
        <v>8.2640104817216873E-3</v>
      </c>
      <c r="G4" s="24">
        <v>0</v>
      </c>
      <c r="H4" s="24">
        <v>0</v>
      </c>
      <c r="I4" s="24">
        <v>0</v>
      </c>
      <c r="J4" s="24">
        <f t="shared" ref="J4:J67" si="3">SUM(B4:I4)</f>
        <v>1.7266917215976146E-2</v>
      </c>
      <c r="L4" t="s">
        <v>162</v>
      </c>
      <c r="M4">
        <f t="shared" ref="M4:U4" si="4">_xlfn.STDEV.P(B3:B5)</f>
        <v>0</v>
      </c>
      <c r="N4">
        <f t="shared" si="4"/>
        <v>4.5345611502519067E-3</v>
      </c>
      <c r="O4">
        <f t="shared" si="4"/>
        <v>4.8469786178106213E-3</v>
      </c>
      <c r="P4">
        <f t="shared" si="4"/>
        <v>0</v>
      </c>
      <c r="Q4">
        <f t="shared" si="4"/>
        <v>4.1122016171933323E-3</v>
      </c>
      <c r="R4">
        <f t="shared" si="4"/>
        <v>0</v>
      </c>
      <c r="S4">
        <f t="shared" si="4"/>
        <v>5.1811408706551503E-3</v>
      </c>
      <c r="T4">
        <f t="shared" si="4"/>
        <v>5.7277697355561756E-3</v>
      </c>
      <c r="U4">
        <f t="shared" si="4"/>
        <v>1.4882403818680827E-2</v>
      </c>
      <c r="Z4" s="17" t="s">
        <v>164</v>
      </c>
    </row>
    <row r="5" spans="1:30" x14ac:dyDescent="0.25">
      <c r="A5" s="5" t="s">
        <v>9</v>
      </c>
      <c r="B5" s="24">
        <v>0</v>
      </c>
      <c r="C5" s="24">
        <v>0</v>
      </c>
      <c r="D5" s="24">
        <v>0</v>
      </c>
      <c r="E5" s="24">
        <v>0</v>
      </c>
      <c r="F5" s="24">
        <v>9.1195404738701399E-3</v>
      </c>
      <c r="G5" s="24">
        <v>0</v>
      </c>
      <c r="H5" s="24">
        <v>0</v>
      </c>
      <c r="I5" s="24">
        <v>0</v>
      </c>
      <c r="J5" s="24">
        <f t="shared" si="3"/>
        <v>9.1195404738701399E-3</v>
      </c>
      <c r="L5" t="s">
        <v>163</v>
      </c>
      <c r="M5">
        <v>7</v>
      </c>
      <c r="N5">
        <v>14</v>
      </c>
      <c r="O5">
        <v>34</v>
      </c>
      <c r="P5">
        <v>50</v>
      </c>
      <c r="Q5">
        <v>91</v>
      </c>
      <c r="R5">
        <v>111</v>
      </c>
      <c r="S5">
        <v>148</v>
      </c>
      <c r="T5">
        <v>213</v>
      </c>
      <c r="U5">
        <v>213</v>
      </c>
      <c r="W5" s="19">
        <v>7</v>
      </c>
      <c r="X5" s="19">
        <v>21</v>
      </c>
      <c r="Y5" s="19">
        <v>35</v>
      </c>
      <c r="Z5" s="20">
        <v>49</v>
      </c>
      <c r="AA5" s="21">
        <v>98</v>
      </c>
      <c r="AB5" s="21">
        <v>120</v>
      </c>
      <c r="AC5" s="19"/>
      <c r="AD5" s="19"/>
    </row>
    <row r="6" spans="1:30" x14ac:dyDescent="0.25">
      <c r="A6" s="5" t="s">
        <v>10</v>
      </c>
      <c r="B6" s="24">
        <v>0</v>
      </c>
      <c r="C6" s="24">
        <v>3.0029544361199409E-2</v>
      </c>
      <c r="D6" s="24">
        <v>3.7569309616086094E-2</v>
      </c>
      <c r="E6" s="24">
        <v>2.0266760836679373E-2</v>
      </c>
      <c r="F6" s="24">
        <v>3.2838049383834167E-2</v>
      </c>
      <c r="G6" s="24">
        <v>3.2588451617623068E-2</v>
      </c>
      <c r="H6" s="24">
        <v>3.617998982429594E-2</v>
      </c>
      <c r="I6" s="24">
        <v>1.222719048662553E-2</v>
      </c>
      <c r="J6" s="24">
        <f t="shared" si="3"/>
        <v>0.20169929612634357</v>
      </c>
      <c r="M6">
        <f t="shared" ref="M6" si="5">AVERAGE(B6:B8)</f>
        <v>0</v>
      </c>
      <c r="N6">
        <f t="shared" ref="N6" si="6">AVERAGE(C6:C8)</f>
        <v>3.0955601375938946E-2</v>
      </c>
      <c r="O6">
        <f t="shared" ref="O6" si="7">AVERAGE(D6:D8)</f>
        <v>3.643837094627219E-2</v>
      </c>
      <c r="P6">
        <f t="shared" ref="P6" si="8">AVERAGE(E6:E8)</f>
        <v>2.000854657499733E-2</v>
      </c>
      <c r="Q6">
        <f t="shared" ref="Q6" si="9">AVERAGE(F6:F8)</f>
        <v>2.9859771700365949E-2</v>
      </c>
      <c r="R6">
        <f t="shared" ref="R6" si="10">AVERAGE(G6:G8)</f>
        <v>3.0621740136317365E-2</v>
      </c>
      <c r="S6">
        <f>AVERAGE(H6:H8)</f>
        <v>3.4034545168909448E-2</v>
      </c>
      <c r="T6">
        <f>AVERAGE(I6:I8)</f>
        <v>1.4342766448579005E-2</v>
      </c>
      <c r="U6">
        <f>AVERAGE(J6:J8)</f>
        <v>0.19626134235138024</v>
      </c>
      <c r="W6" s="13">
        <f>M6-$M6</f>
        <v>0</v>
      </c>
      <c r="X6" s="13">
        <f>N6-$M6</f>
        <v>3.0955601375938946E-2</v>
      </c>
      <c r="Y6" s="13">
        <f>O6-$M6</f>
        <v>3.643837094627219E-2</v>
      </c>
      <c r="Z6" s="17">
        <f t="shared" ref="Z6" si="11">P6-$P6</f>
        <v>0</v>
      </c>
      <c r="AA6" s="18">
        <f t="shared" ref="AA6" si="12">Q6-$P6</f>
        <v>9.8512251253686199E-3</v>
      </c>
      <c r="AB6" s="18">
        <f t="shared" ref="AB6" si="13">R6-$P6</f>
        <v>1.0613193561320036E-2</v>
      </c>
      <c r="AC6" s="18">
        <f t="shared" ref="AC6" si="14">S6-$P6</f>
        <v>1.4025998593912119E-2</v>
      </c>
      <c r="AD6" s="18"/>
    </row>
    <row r="7" spans="1:30" x14ac:dyDescent="0.25">
      <c r="A7" s="5" t="s">
        <v>11</v>
      </c>
      <c r="B7" s="24">
        <v>0</v>
      </c>
      <c r="C7" s="24">
        <v>3.1584418795048266E-2</v>
      </c>
      <c r="D7" s="24">
        <v>3.6611272015665657E-2</v>
      </c>
      <c r="E7" s="24">
        <v>2.2843001044612812E-2</v>
      </c>
      <c r="F7" s="24">
        <v>3.1030002491293236E-2</v>
      </c>
      <c r="G7" s="24">
        <v>3.3271568178161404E-2</v>
      </c>
      <c r="H7" s="24">
        <v>3.7063869430751337E-2</v>
      </c>
      <c r="I7" s="24">
        <v>1.7304741430390624E-2</v>
      </c>
      <c r="J7" s="24">
        <f t="shared" si="3"/>
        <v>0.20970887338592331</v>
      </c>
      <c r="M7">
        <f t="shared" ref="M7" si="15">_xlfn.STDEV.P(B6:B8)</f>
        <v>0</v>
      </c>
      <c r="N7">
        <f t="shared" ref="N7" si="16">_xlfn.STDEV.P(C6:C8)</f>
        <v>6.6866641367576514E-4</v>
      </c>
      <c r="O7">
        <f t="shared" ref="O7" si="17">_xlfn.STDEV.P(D6:D8)</f>
        <v>1.0014847511260873E-3</v>
      </c>
      <c r="P7">
        <f t="shared" ref="P7" si="18">_xlfn.STDEV.P(E6:E8)</f>
        <v>2.4266167549906927E-3</v>
      </c>
      <c r="Q7">
        <f t="shared" ref="Q7" si="19">_xlfn.STDEV.P(F6:F8)</f>
        <v>3.0248801974078481E-3</v>
      </c>
      <c r="R7">
        <f t="shared" ref="R7" si="20">_xlfn.STDEV.P(G6:G8)</f>
        <v>3.2762773524660726E-3</v>
      </c>
      <c r="S7">
        <f>_xlfn.STDEV.P(H6:H8)</f>
        <v>3.676863318981885E-3</v>
      </c>
      <c r="T7">
        <f>_xlfn.STDEV.P(I6:I8)</f>
        <v>2.1575718407884775E-3</v>
      </c>
      <c r="U7">
        <f>_xlfn.STDEV.P(J6:J8)</f>
        <v>1.3748563181580537E-2</v>
      </c>
      <c r="W7" s="13" t="s">
        <v>164</v>
      </c>
      <c r="X7" s="13" t="s">
        <v>164</v>
      </c>
      <c r="Y7" s="13" t="s">
        <v>164</v>
      </c>
      <c r="Z7" s="17" t="s">
        <v>164</v>
      </c>
    </row>
    <row r="8" spans="1:30" x14ac:dyDescent="0.25">
      <c r="A8" s="5" t="s">
        <v>12</v>
      </c>
      <c r="B8" s="24">
        <v>0</v>
      </c>
      <c r="C8" s="24">
        <v>3.1252840971569169E-2</v>
      </c>
      <c r="D8" s="24">
        <v>3.5134531207064799E-2</v>
      </c>
      <c r="E8" s="24">
        <v>1.6915877843699797E-2</v>
      </c>
      <c r="F8" s="24">
        <v>2.5711263225970445E-2</v>
      </c>
      <c r="G8" s="24">
        <v>2.6005200613167627E-2</v>
      </c>
      <c r="H8" s="24">
        <v>2.8859776251681058E-2</v>
      </c>
      <c r="I8" s="24">
        <v>1.3496367428720861E-2</v>
      </c>
      <c r="J8" s="24">
        <f t="shared" si="3"/>
        <v>0.17737585754187379</v>
      </c>
      <c r="M8">
        <v>7</v>
      </c>
      <c r="N8">
        <v>14</v>
      </c>
      <c r="O8">
        <v>34</v>
      </c>
      <c r="P8">
        <v>50</v>
      </c>
      <c r="Q8">
        <v>91</v>
      </c>
      <c r="R8">
        <v>111</v>
      </c>
      <c r="S8">
        <v>148</v>
      </c>
      <c r="T8">
        <v>213</v>
      </c>
      <c r="U8">
        <v>213</v>
      </c>
      <c r="W8" s="13" t="s">
        <v>164</v>
      </c>
      <c r="X8" s="13" t="s">
        <v>164</v>
      </c>
      <c r="Y8" s="13" t="s">
        <v>164</v>
      </c>
      <c r="Z8" s="17" t="s">
        <v>164</v>
      </c>
    </row>
    <row r="9" spans="1:30" x14ac:dyDescent="0.25">
      <c r="A9" s="5" t="s">
        <v>13</v>
      </c>
      <c r="B9" s="24">
        <v>3.0335473148935393E-2</v>
      </c>
      <c r="C9" s="24">
        <v>5.1850708747727202E-2</v>
      </c>
      <c r="D9" s="24">
        <v>0</v>
      </c>
      <c r="E9" s="24">
        <v>2.3360069868404606E-2</v>
      </c>
      <c r="F9" s="24">
        <v>2.3349176928824964E-2</v>
      </c>
      <c r="G9" s="24">
        <v>2.8679772672273184E-2</v>
      </c>
      <c r="H9" s="24">
        <v>2.9929705160807691E-2</v>
      </c>
      <c r="I9" s="24">
        <v>1.1482341073559518E-2</v>
      </c>
      <c r="J9" s="24">
        <f t="shared" si="3"/>
        <v>0.19898724760053257</v>
      </c>
      <c r="M9">
        <f t="shared" ref="M9" si="21">AVERAGE(B9:B11)</f>
        <v>1.5568996520106506E-2</v>
      </c>
      <c r="N9">
        <f t="shared" ref="N9" si="22">AVERAGE(C9:C11)</f>
        <v>3.7194749736346802E-2</v>
      </c>
      <c r="O9">
        <f t="shared" ref="O9" si="23">AVERAGE(D9:D11)</f>
        <v>2.0619625916020849E-2</v>
      </c>
      <c r="P9">
        <f t="shared" ref="P9" si="24">AVERAGE(E9:E11)</f>
        <v>1.8269544103581104E-2</v>
      </c>
      <c r="Q9">
        <f t="shared" ref="Q9" si="25">AVERAGE(F9:F11)</f>
        <v>1.9111362560310232E-2</v>
      </c>
      <c r="R9">
        <f t="shared" ref="R9" si="26">AVERAGE(G9:G11)</f>
        <v>2.1443012462199717E-2</v>
      </c>
      <c r="S9">
        <f>AVERAGE(H9:H11)</f>
        <v>2.1902480275033592E-2</v>
      </c>
      <c r="T9">
        <f>AVERAGE(I9:I11)</f>
        <v>3.8274470245198392E-3</v>
      </c>
      <c r="U9">
        <f>AVERAGE(J9:J11)</f>
        <v>0.15793721859811863</v>
      </c>
      <c r="W9" s="13">
        <f t="shared" ref="W9" si="27">M9-$M9</f>
        <v>0</v>
      </c>
      <c r="X9" s="13">
        <f t="shared" ref="X9" si="28">N9-$M9</f>
        <v>2.1625753216240294E-2</v>
      </c>
      <c r="Y9" s="13">
        <f t="shared" ref="Y9" si="29">O9-$M9</f>
        <v>5.0506293959143422E-3</v>
      </c>
      <c r="Z9" s="17">
        <f t="shared" ref="Z9" si="30">P9-$P9</f>
        <v>0</v>
      </c>
      <c r="AA9" s="18">
        <f t="shared" ref="AA9" si="31">Q9-$P9</f>
        <v>8.4181845672912786E-4</v>
      </c>
      <c r="AB9" s="18">
        <f t="shared" ref="AB9" si="32">R9-$P9</f>
        <v>3.1734683586186127E-3</v>
      </c>
      <c r="AC9" s="18">
        <f t="shared" ref="AC9" si="33">S9-$P9</f>
        <v>3.6329361714524874E-3</v>
      </c>
      <c r="AD9" s="18"/>
    </row>
    <row r="10" spans="1:30" x14ac:dyDescent="0.25">
      <c r="A10" s="5" t="s">
        <v>14</v>
      </c>
      <c r="B10" s="24">
        <v>1.6371516411384127E-2</v>
      </c>
      <c r="C10" s="24">
        <v>3.4285399873270644E-2</v>
      </c>
      <c r="D10" s="24">
        <v>3.4696803524872782E-2</v>
      </c>
      <c r="E10" s="24">
        <v>1.7342695060639644E-2</v>
      </c>
      <c r="F10" s="24">
        <v>1.8274366263572459E-2</v>
      </c>
      <c r="G10" s="24">
        <v>1.9256036053606766E-2</v>
      </c>
      <c r="H10" s="24">
        <v>1.9396731087978361E-2</v>
      </c>
      <c r="I10" s="24">
        <v>0</v>
      </c>
      <c r="J10" s="24">
        <f t="shared" si="3"/>
        <v>0.15962354827532477</v>
      </c>
      <c r="M10">
        <f t="shared" ref="M10" si="34">_xlfn.STDEV.P(B9:B11)</f>
        <v>1.2397399227912477E-2</v>
      </c>
      <c r="N10">
        <f t="shared" ref="N10" si="35">_xlfn.STDEV.P(C9:C11)</f>
        <v>1.0973365901917062E-2</v>
      </c>
      <c r="O10">
        <f t="shared" ref="O10" si="36">_xlfn.STDEV.P(D9:D11)</f>
        <v>1.4901225142023031E-2</v>
      </c>
      <c r="P10">
        <f t="shared" ref="P10" si="37">_xlfn.STDEV.P(E9:E11)</f>
        <v>3.8344363147263128E-3</v>
      </c>
      <c r="Q10">
        <f t="shared" ref="Q10" si="38">_xlfn.STDEV.P(F9:F11)</f>
        <v>3.1741243926510631E-3</v>
      </c>
      <c r="R10">
        <f t="shared" ref="R10" si="39">_xlfn.STDEV.P(G9:G11)</f>
        <v>5.2489326086846691E-3</v>
      </c>
      <c r="S10">
        <f>_xlfn.STDEV.P(H9:H11)</f>
        <v>5.8080924076315699E-3</v>
      </c>
      <c r="T10">
        <f>_xlfn.STDEV.P(I9:I11)</f>
        <v>5.412827491340505E-3</v>
      </c>
      <c r="U10">
        <f>_xlfn.STDEV.P(J9:J11)</f>
        <v>3.4226427129107791E-2</v>
      </c>
      <c r="W10" s="13" t="s">
        <v>164</v>
      </c>
      <c r="X10" s="13" t="s">
        <v>164</v>
      </c>
      <c r="Y10" s="13" t="s">
        <v>164</v>
      </c>
      <c r="Z10" s="17" t="s">
        <v>164</v>
      </c>
    </row>
    <row r="11" spans="1:30" x14ac:dyDescent="0.25">
      <c r="A11" s="5" t="s">
        <v>15</v>
      </c>
      <c r="B11" s="24">
        <v>0</v>
      </c>
      <c r="C11" s="24">
        <v>2.544814058804255E-2</v>
      </c>
      <c r="D11" s="24">
        <v>2.7162074223189763E-2</v>
      </c>
      <c r="E11" s="24">
        <v>1.4105867381699069E-2</v>
      </c>
      <c r="F11" s="24">
        <v>1.5710544488533269E-2</v>
      </c>
      <c r="G11" s="24">
        <v>1.6393228660719201E-2</v>
      </c>
      <c r="H11" s="24">
        <v>1.638100457631473E-2</v>
      </c>
      <c r="I11" s="24">
        <v>0</v>
      </c>
      <c r="J11" s="24">
        <f t="shared" si="3"/>
        <v>0.11520085991849857</v>
      </c>
      <c r="M11">
        <v>7</v>
      </c>
      <c r="N11">
        <v>14</v>
      </c>
      <c r="O11">
        <v>34</v>
      </c>
      <c r="P11">
        <v>50</v>
      </c>
      <c r="Q11">
        <v>91</v>
      </c>
      <c r="R11">
        <v>111</v>
      </c>
      <c r="S11">
        <v>148</v>
      </c>
      <c r="T11">
        <v>213</v>
      </c>
      <c r="U11">
        <v>213</v>
      </c>
      <c r="W11" s="13" t="s">
        <v>164</v>
      </c>
      <c r="X11" s="13" t="s">
        <v>164</v>
      </c>
      <c r="Y11" s="13" t="s">
        <v>164</v>
      </c>
      <c r="Z11" s="17" t="s">
        <v>164</v>
      </c>
    </row>
    <row r="12" spans="1:30" x14ac:dyDescent="0.25">
      <c r="A12" s="5" t="s">
        <v>16</v>
      </c>
      <c r="B12" s="24">
        <v>0</v>
      </c>
      <c r="C12" s="24">
        <v>9.6420510042367052E-3</v>
      </c>
      <c r="D12" s="24">
        <v>1.1117044988566475E-2</v>
      </c>
      <c r="E12" s="24">
        <v>9.0605268514134616E-3</v>
      </c>
      <c r="F12" s="24">
        <v>3.3260248970724833E-2</v>
      </c>
      <c r="G12" s="24">
        <v>1.2323110191630477E-2</v>
      </c>
      <c r="H12" s="24">
        <v>1.2204678882957204E-2</v>
      </c>
      <c r="I12" s="24">
        <v>1.6568212322726188E-2</v>
      </c>
      <c r="J12" s="24">
        <f t="shared" si="3"/>
        <v>0.10417587321225534</v>
      </c>
      <c r="M12">
        <f t="shared" ref="M12" si="40">AVERAGE(B12:B14)</f>
        <v>2.6558674483181579E-3</v>
      </c>
      <c r="N12">
        <f t="shared" ref="N12" si="41">AVERAGE(C12:C14)</f>
        <v>6.5191928331588293E-3</v>
      </c>
      <c r="O12">
        <f t="shared" ref="O12" si="42">AVERAGE(D12:D14)</f>
        <v>7.5017391826075587E-3</v>
      </c>
      <c r="P12">
        <f t="shared" ref="P12" si="43">AVERAGE(E12:E14)</f>
        <v>7.3071262971931214E-3</v>
      </c>
      <c r="Q12">
        <f t="shared" ref="Q12" si="44">AVERAGE(F12:F14)</f>
        <v>1.7697688534938399E-2</v>
      </c>
      <c r="R12">
        <f t="shared" ref="R12" si="45">AVERAGE(G12:G14)</f>
        <v>4.1077033972101587E-3</v>
      </c>
      <c r="S12">
        <f>AVERAGE(H12:H14)</f>
        <v>4.0682262943190677E-3</v>
      </c>
      <c r="T12">
        <f>AVERAGE(I12:I14)</f>
        <v>5.5227374409087295E-3</v>
      </c>
      <c r="U12">
        <f>AVERAGE(J12:J14)</f>
        <v>5.5380281428654025E-2</v>
      </c>
      <c r="W12" s="13">
        <f t="shared" ref="W12" si="46">M12-$M12</f>
        <v>0</v>
      </c>
      <c r="X12" s="13">
        <f t="shared" ref="X12" si="47">N12-$M12</f>
        <v>3.8633253848406714E-3</v>
      </c>
      <c r="Y12" s="13">
        <f t="shared" ref="Y12" si="48">O12-$M12</f>
        <v>4.8458717342894008E-3</v>
      </c>
      <c r="Z12" s="17">
        <f t="shared" ref="Z12" si="49">P12-$P12</f>
        <v>0</v>
      </c>
      <c r="AA12" s="18">
        <f t="shared" ref="AA12" si="50">Q12-$P12</f>
        <v>1.0390562237745277E-2</v>
      </c>
      <c r="AB12" s="18">
        <f t="shared" ref="AB12" si="51">R12-$P12</f>
        <v>-3.1994228999829627E-3</v>
      </c>
      <c r="AC12" s="18">
        <f t="shared" ref="AC12" si="52">S12-$P12</f>
        <v>-3.2389000028740537E-3</v>
      </c>
      <c r="AD12" s="18"/>
    </row>
    <row r="13" spans="1:30" x14ac:dyDescent="0.25">
      <c r="A13" s="5" t="s">
        <v>17</v>
      </c>
      <c r="B13" s="24">
        <v>0</v>
      </c>
      <c r="C13" s="24">
        <v>0</v>
      </c>
      <c r="D13" s="24">
        <v>0</v>
      </c>
      <c r="E13" s="24">
        <v>5.4172876284237347E-3</v>
      </c>
      <c r="F13" s="24">
        <v>9.3065957750152715E-3</v>
      </c>
      <c r="G13" s="24">
        <v>0</v>
      </c>
      <c r="H13" s="24">
        <v>0</v>
      </c>
      <c r="I13" s="24">
        <v>0</v>
      </c>
      <c r="J13" s="24">
        <f t="shared" si="3"/>
        <v>1.4723883403439006E-2</v>
      </c>
      <c r="M13">
        <f t="shared" ref="M13" si="53">_xlfn.STDEV.P(B12:B14)</f>
        <v>3.7559637652767645E-3</v>
      </c>
      <c r="N13">
        <f t="shared" ref="N13" si="54">_xlfn.STDEV.P(C12:C14)</f>
        <v>4.6111172720368554E-3</v>
      </c>
      <c r="O13">
        <f t="shared" ref="O13" si="55">_xlfn.STDEV.P(D12:D14)</f>
        <v>5.30568535395753E-3</v>
      </c>
      <c r="P13">
        <f t="shared" ref="P13" si="56">_xlfn.STDEV.P(E12:E14)</f>
        <v>1.4904718555564815E-3</v>
      </c>
      <c r="Q13">
        <f t="shared" ref="Q13" si="57">_xlfn.STDEV.P(F12:F14)</f>
        <v>1.1015650588278055E-2</v>
      </c>
      <c r="R13">
        <f t="shared" ref="R13" si="58">_xlfn.STDEV.P(G12:G14)</f>
        <v>5.8091698545406443E-3</v>
      </c>
      <c r="S13">
        <f>_xlfn.STDEV.P(H12:H14)</f>
        <v>5.753340800228865E-3</v>
      </c>
      <c r="T13">
        <f>_xlfn.STDEV.P(I12:I14)</f>
        <v>7.810330190358805E-3</v>
      </c>
      <c r="U13">
        <f>_xlfn.STDEV.P(J12:J14)</f>
        <v>3.6969351959576471E-2</v>
      </c>
      <c r="W13" s="13" t="s">
        <v>164</v>
      </c>
      <c r="X13" s="13" t="s">
        <v>164</v>
      </c>
      <c r="Y13" s="13" t="s">
        <v>164</v>
      </c>
      <c r="Z13" s="17" t="s">
        <v>164</v>
      </c>
    </row>
    <row r="14" spans="1:30" x14ac:dyDescent="0.25">
      <c r="A14" s="5" t="s">
        <v>18</v>
      </c>
      <c r="B14" s="24">
        <v>7.9676023449544737E-3</v>
      </c>
      <c r="C14" s="24">
        <v>9.9155274952397818E-3</v>
      </c>
      <c r="D14" s="24">
        <v>1.1388172559256202E-2</v>
      </c>
      <c r="E14" s="24">
        <v>7.4435644117421696E-3</v>
      </c>
      <c r="F14" s="24">
        <v>1.0526220859075092E-2</v>
      </c>
      <c r="G14" s="24">
        <v>0</v>
      </c>
      <c r="H14" s="24">
        <v>0</v>
      </c>
      <c r="I14" s="24">
        <v>0</v>
      </c>
      <c r="J14" s="24">
        <f t="shared" si="3"/>
        <v>4.7241087670267717E-2</v>
      </c>
      <c r="M14">
        <v>7</v>
      </c>
      <c r="N14">
        <v>14</v>
      </c>
      <c r="O14">
        <v>34</v>
      </c>
      <c r="P14">
        <v>50</v>
      </c>
      <c r="Q14">
        <v>91</v>
      </c>
      <c r="R14">
        <v>111</v>
      </c>
      <c r="S14">
        <v>148</v>
      </c>
      <c r="T14">
        <v>213</v>
      </c>
      <c r="U14">
        <v>213</v>
      </c>
      <c r="W14" s="13" t="s">
        <v>164</v>
      </c>
      <c r="X14" s="13" t="s">
        <v>164</v>
      </c>
      <c r="Y14" s="13" t="s">
        <v>164</v>
      </c>
      <c r="Z14" s="17" t="s">
        <v>164</v>
      </c>
    </row>
    <row r="15" spans="1:30" x14ac:dyDescent="0.25">
      <c r="A15" s="5" t="s">
        <v>19</v>
      </c>
      <c r="B15" s="24">
        <v>0</v>
      </c>
      <c r="C15" s="24">
        <v>9.2150942785022803E-3</v>
      </c>
      <c r="D15" s="24">
        <v>9.9677955321245647E-3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f t="shared" si="3"/>
        <v>1.9182889810626845E-2</v>
      </c>
      <c r="M15">
        <f t="shared" ref="M15" si="59">AVERAGE(B15:B17)</f>
        <v>0</v>
      </c>
      <c r="N15">
        <f t="shared" ref="N15" si="60">AVERAGE(C15:C17)</f>
        <v>3.0716980928340936E-3</v>
      </c>
      <c r="O15">
        <f t="shared" ref="O15" si="61">AVERAGE(D15:D17)</f>
        <v>3.3225985107081884E-3</v>
      </c>
      <c r="P15">
        <f t="shared" ref="P15" si="62">AVERAGE(E15:E17)</f>
        <v>0</v>
      </c>
      <c r="Q15">
        <f t="shared" ref="Q15" si="63">AVERAGE(F15:F17)</f>
        <v>0</v>
      </c>
      <c r="R15">
        <f t="shared" ref="R15" si="64">AVERAGE(G15:G17)</f>
        <v>0</v>
      </c>
      <c r="S15">
        <f>AVERAGE(H15:H17)</f>
        <v>0</v>
      </c>
      <c r="T15">
        <f>AVERAGE(I15:I17)</f>
        <v>0</v>
      </c>
      <c r="U15">
        <f>AVERAGE(J15:J17)</f>
        <v>6.394296603542282E-3</v>
      </c>
      <c r="W15" s="13">
        <f t="shared" ref="W15" si="65">M15-$M15</f>
        <v>0</v>
      </c>
      <c r="X15" s="13">
        <f t="shared" ref="X15" si="66">N15-$M15</f>
        <v>3.0716980928340936E-3</v>
      </c>
      <c r="Y15" s="13">
        <f t="shared" ref="Y15" si="67">O15-$M15</f>
        <v>3.3225985107081884E-3</v>
      </c>
      <c r="Z15" s="17">
        <f t="shared" ref="Z15" si="68">P15-$P15</f>
        <v>0</v>
      </c>
      <c r="AA15" s="18">
        <f t="shared" ref="AA15" si="69">Q15-$P15</f>
        <v>0</v>
      </c>
      <c r="AB15" s="18">
        <f t="shared" ref="AB15" si="70">R15-$P15</f>
        <v>0</v>
      </c>
      <c r="AC15" s="18">
        <f t="shared" ref="AC15" si="71">S15-$P15</f>
        <v>0</v>
      </c>
      <c r="AD15" s="18"/>
    </row>
    <row r="16" spans="1:30" x14ac:dyDescent="0.25">
      <c r="A16" s="5" t="s">
        <v>20</v>
      </c>
      <c r="B16" s="24"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f t="shared" si="3"/>
        <v>0</v>
      </c>
      <c r="M16">
        <f t="shared" ref="M16" si="72">_xlfn.STDEV.P(B15:B17)</f>
        <v>0</v>
      </c>
      <c r="N16">
        <f t="shared" ref="N16" si="73">_xlfn.STDEV.P(C15:C17)</f>
        <v>4.3440371024015458E-3</v>
      </c>
      <c r="O16">
        <f t="shared" ref="O16" si="74">_xlfn.STDEV.P(D15:D17)</f>
        <v>4.6988638761641674E-3</v>
      </c>
      <c r="P16">
        <f t="shared" ref="P16" si="75">_xlfn.STDEV.P(E15:E17)</f>
        <v>0</v>
      </c>
      <c r="Q16">
        <f t="shared" ref="Q16" si="76">_xlfn.STDEV.P(F15:F17)</f>
        <v>0</v>
      </c>
      <c r="R16">
        <f t="shared" ref="R16" si="77">_xlfn.STDEV.P(G15:G17)</f>
        <v>0</v>
      </c>
      <c r="S16">
        <f>_xlfn.STDEV.P(H15:H17)</f>
        <v>0</v>
      </c>
      <c r="T16">
        <f>_xlfn.STDEV.P(I15:I17)</f>
        <v>0</v>
      </c>
      <c r="U16">
        <f>_xlfn.STDEV.P(J15:J17)</f>
        <v>9.0429009785657124E-3</v>
      </c>
      <c r="W16" s="13" t="s">
        <v>164</v>
      </c>
      <c r="X16" s="13" t="s">
        <v>164</v>
      </c>
      <c r="Y16" s="13" t="s">
        <v>164</v>
      </c>
      <c r="Z16" s="17" t="s">
        <v>164</v>
      </c>
    </row>
    <row r="17" spans="1:30" x14ac:dyDescent="0.25">
      <c r="A17" s="5" t="s">
        <v>21</v>
      </c>
      <c r="B17" s="24">
        <v>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f t="shared" si="3"/>
        <v>0</v>
      </c>
      <c r="M17">
        <v>7</v>
      </c>
      <c r="N17">
        <v>14</v>
      </c>
      <c r="O17">
        <v>34</v>
      </c>
      <c r="P17">
        <v>50</v>
      </c>
      <c r="Q17">
        <v>91</v>
      </c>
      <c r="R17">
        <v>111</v>
      </c>
      <c r="S17">
        <v>148</v>
      </c>
      <c r="T17">
        <v>213</v>
      </c>
      <c r="U17">
        <v>213</v>
      </c>
      <c r="W17" s="13" t="s">
        <v>164</v>
      </c>
      <c r="X17" s="13" t="s">
        <v>164</v>
      </c>
      <c r="Y17" s="13" t="s">
        <v>164</v>
      </c>
      <c r="Z17" s="17" t="s">
        <v>164</v>
      </c>
    </row>
    <row r="18" spans="1:30" x14ac:dyDescent="0.25">
      <c r="A18" s="5" t="s">
        <v>22</v>
      </c>
      <c r="B18" s="25">
        <v>2.8564133311424978E-2</v>
      </c>
      <c r="C18" s="25">
        <v>2.9892098608000427E-2</v>
      </c>
      <c r="D18" s="25">
        <v>3.2197147876326652E-2</v>
      </c>
      <c r="E18" s="25">
        <v>1.7693064684573153E-2</v>
      </c>
      <c r="F18" s="25">
        <v>1.9326908503997802E-2</v>
      </c>
      <c r="G18" s="25">
        <v>1.0762556698674623E-2</v>
      </c>
      <c r="H18" s="25">
        <v>1.0607272808329826E-2</v>
      </c>
      <c r="I18" s="25">
        <v>1.0587734092920369E-2</v>
      </c>
      <c r="J18" s="24">
        <f t="shared" si="3"/>
        <v>0.15963091658424783</v>
      </c>
      <c r="M18">
        <f t="shared" ref="M18" si="78">AVERAGE(B18:B20)</f>
        <v>3.0980839639176552E-2</v>
      </c>
      <c r="N18">
        <f t="shared" ref="N18" si="79">AVERAGE(C18:C20)</f>
        <v>3.7357903227133345E-2</v>
      </c>
      <c r="O18">
        <f t="shared" ref="O18" si="80">AVERAGE(D18:D20)</f>
        <v>4.0254321573796804E-2</v>
      </c>
      <c r="P18">
        <f t="shared" ref="P18" si="81">AVERAGE(E18:E20)</f>
        <v>2.0983246360493386E-2</v>
      </c>
      <c r="Q18">
        <f t="shared" ref="Q18" si="82">AVERAGE(F18:F20)</f>
        <v>2.2550177476871002E-2</v>
      </c>
      <c r="R18">
        <f t="shared" ref="R18" si="83">AVERAGE(G18:G20)</f>
        <v>2.0047550075397876E-2</v>
      </c>
      <c r="S18">
        <f>AVERAGE(H18:H20)</f>
        <v>1.9990268809639312E-2</v>
      </c>
      <c r="T18">
        <f>AVERAGE(I18:I20)</f>
        <v>1.9199039430945333E-2</v>
      </c>
      <c r="U18">
        <f>AVERAGE(J18:J20)</f>
        <v>0.2113633465934536</v>
      </c>
      <c r="W18" s="13">
        <f t="shared" ref="W18" si="84">M18-$M18</f>
        <v>0</v>
      </c>
      <c r="X18" s="13">
        <f t="shared" ref="X18" si="85">N18-$M18</f>
        <v>6.3770635879567932E-3</v>
      </c>
      <c r="Y18" s="13">
        <f t="shared" ref="Y18" si="86">O18-$M18</f>
        <v>9.2734819346202528E-3</v>
      </c>
      <c r="Z18" s="17">
        <f t="shared" ref="Z18" si="87">P18-$P18</f>
        <v>0</v>
      </c>
      <c r="AA18" s="18">
        <f t="shared" ref="AA18" si="88">Q18-$P18</f>
        <v>1.5669311163776165E-3</v>
      </c>
      <c r="AB18" s="18">
        <f t="shared" ref="AB18" si="89">R18-$P18</f>
        <v>-9.3569628509550945E-4</v>
      </c>
      <c r="AC18" s="18">
        <f t="shared" ref="AC18" si="90">S18-$P18</f>
        <v>-9.9297755085407322E-4</v>
      </c>
      <c r="AD18" s="18"/>
    </row>
    <row r="19" spans="1:30" x14ac:dyDescent="0.25">
      <c r="A19" s="5" t="s">
        <v>23</v>
      </c>
      <c r="B19" s="25">
        <v>3.0192717712067683E-2</v>
      </c>
      <c r="C19" s="25">
        <v>3.1660817609041145E-2</v>
      </c>
      <c r="D19" s="25">
        <v>3.3779490427980008E-2</v>
      </c>
      <c r="E19" s="25">
        <v>1.6776578671183439E-2</v>
      </c>
      <c r="F19" s="25">
        <v>1.9101005956116881E-2</v>
      </c>
      <c r="G19" s="25">
        <v>1.0885009808697261E-2</v>
      </c>
      <c r="H19" s="25">
        <v>1.1656800480008916E-2</v>
      </c>
      <c r="I19" s="25">
        <v>1.1295556984099588E-2</v>
      </c>
      <c r="J19" s="24">
        <f t="shared" si="3"/>
        <v>0.1653479776491949</v>
      </c>
      <c r="M19">
        <f t="shared" ref="M19" si="91">_xlfn.STDEV.P(B18:B20)</f>
        <v>2.3616752380274525E-3</v>
      </c>
      <c r="N19">
        <f t="shared" ref="N19" si="92">_xlfn.STDEV.P(C18:C20)</f>
        <v>9.3355360950898459E-3</v>
      </c>
      <c r="O19">
        <f t="shared" ref="O19" si="93">_xlfn.STDEV.P(D18:D20)</f>
        <v>1.0295964437962393E-2</v>
      </c>
      <c r="P19">
        <f t="shared" ref="P19" si="94">_xlfn.STDEV.P(E18:E20)</f>
        <v>5.3142606545595076E-3</v>
      </c>
      <c r="Q19">
        <f t="shared" ref="Q19" si="95">_xlfn.STDEV.P(F18:F20)</f>
        <v>4.7190291795405686E-3</v>
      </c>
      <c r="R19">
        <f t="shared" ref="R19" si="96">_xlfn.STDEV.P(G18:G20)</f>
        <v>1.3044471928368225E-2</v>
      </c>
      <c r="S19">
        <f>_xlfn.STDEV.P(H18:H20)</f>
        <v>1.2534757234067301E-2</v>
      </c>
      <c r="T19">
        <f>_xlfn.STDEV.P(I18:I20)</f>
        <v>1.1681293164594556E-2</v>
      </c>
      <c r="U19">
        <f>_xlfn.STDEV.P(J18:J20)</f>
        <v>6.9157527172826111E-2</v>
      </c>
      <c r="W19" s="13" t="s">
        <v>164</v>
      </c>
      <c r="X19" s="13" t="s">
        <v>164</v>
      </c>
      <c r="Y19" s="13" t="s">
        <v>164</v>
      </c>
      <c r="Z19" s="17" t="s">
        <v>164</v>
      </c>
    </row>
    <row r="20" spans="1:30" x14ac:dyDescent="0.25">
      <c r="A20" s="5" t="s">
        <v>24</v>
      </c>
      <c r="B20" s="25">
        <v>3.4185667894036986E-2</v>
      </c>
      <c r="C20" s="25">
        <v>5.052079346435847E-2</v>
      </c>
      <c r="D20" s="25">
        <v>5.4786326417083753E-2</v>
      </c>
      <c r="E20" s="25">
        <v>2.8480095725723568E-2</v>
      </c>
      <c r="F20" s="25">
        <v>2.9222617970498327E-2</v>
      </c>
      <c r="G20" s="25">
        <v>3.8495083718821738E-2</v>
      </c>
      <c r="H20" s="25">
        <v>3.7706733140579193E-2</v>
      </c>
      <c r="I20" s="25">
        <v>3.5713827215816035E-2</v>
      </c>
      <c r="J20" s="24">
        <f t="shared" si="3"/>
        <v>0.3091111455469181</v>
      </c>
      <c r="M20">
        <v>7</v>
      </c>
      <c r="N20">
        <v>14</v>
      </c>
      <c r="O20">
        <v>34</v>
      </c>
      <c r="P20">
        <v>50</v>
      </c>
      <c r="Q20">
        <v>91</v>
      </c>
      <c r="R20">
        <v>111</v>
      </c>
      <c r="S20">
        <v>148</v>
      </c>
      <c r="T20">
        <v>213</v>
      </c>
      <c r="U20">
        <v>213</v>
      </c>
      <c r="W20" s="13" t="s">
        <v>164</v>
      </c>
      <c r="X20" s="13" t="s">
        <v>164</v>
      </c>
      <c r="Y20" s="13" t="s">
        <v>164</v>
      </c>
      <c r="Z20" s="17" t="s">
        <v>164</v>
      </c>
    </row>
    <row r="21" spans="1:30" x14ac:dyDescent="0.25">
      <c r="A21" s="5" t="s">
        <v>25</v>
      </c>
      <c r="B21" s="25">
        <v>4.8404591294938758E-2</v>
      </c>
      <c r="C21" s="25">
        <v>0.10704333932055893</v>
      </c>
      <c r="D21" s="25">
        <v>0</v>
      </c>
      <c r="E21" s="25">
        <v>6.3032092958780331E-2</v>
      </c>
      <c r="F21" s="25">
        <v>7.0623783579602376E-2</v>
      </c>
      <c r="G21" s="25">
        <v>7.4294401689518619E-2</v>
      </c>
      <c r="H21" s="25">
        <v>7.6774352961685721E-2</v>
      </c>
      <c r="I21" s="25">
        <v>2.7242379843846379E-2</v>
      </c>
      <c r="J21" s="24">
        <f t="shared" si="3"/>
        <v>0.4674149416489311</v>
      </c>
      <c r="M21">
        <f t="shared" ref="M21" si="97">AVERAGE(B21:B23)</f>
        <v>4.432727921432697E-2</v>
      </c>
      <c r="N21">
        <f>AVERAGE(C21:C23)</f>
        <v>9.7717218382120538E-2</v>
      </c>
      <c r="O21">
        <f>AVERAGE(D22:D23)</f>
        <v>9.8924026412276628E-2</v>
      </c>
      <c r="P21">
        <f>AVERAGE(E21:E23)</f>
        <v>5.2649798970761552E-2</v>
      </c>
      <c r="Q21">
        <f>AVERAGE(F21:F23)</f>
        <v>6.0980770696515273E-2</v>
      </c>
      <c r="R21">
        <f t="shared" ref="R21" si="98">AVERAGE(G22:G23)</f>
        <v>5.9490835438798045E-2</v>
      </c>
      <c r="S21">
        <f>AVERAGE(H21:H23)</f>
        <v>6.7743651388916817E-2</v>
      </c>
      <c r="T21">
        <f>AVERAGE(I21:I23)</f>
        <v>2.4351633497679437E-2</v>
      </c>
      <c r="U21">
        <f>AVERAGE(J21:J23)</f>
        <v>0.47814506061420986</v>
      </c>
      <c r="W21" s="13">
        <f t="shared" ref="W21" si="99">M21-$M21</f>
        <v>0</v>
      </c>
      <c r="X21" s="13">
        <f t="shared" ref="X21" si="100">N21-$M21</f>
        <v>5.3389939167793568E-2</v>
      </c>
      <c r="Y21" s="13">
        <f t="shared" ref="Y21" si="101">O21-$M21</f>
        <v>5.4596747197949658E-2</v>
      </c>
      <c r="Z21" s="17">
        <f t="shared" ref="Z21" si="102">P21-$P21</f>
        <v>0</v>
      </c>
      <c r="AA21" s="18">
        <f t="shared" ref="AA21" si="103">Q21-$P21</f>
        <v>8.3309717257537205E-3</v>
      </c>
      <c r="AB21" s="18">
        <f t="shared" ref="AB21" si="104">R21-$P21</f>
        <v>6.8410364680364932E-3</v>
      </c>
      <c r="AC21" s="18">
        <f t="shared" ref="AC21" si="105">S21-$P21</f>
        <v>1.5093852418155265E-2</v>
      </c>
      <c r="AD21" s="18"/>
    </row>
    <row r="22" spans="1:30" x14ac:dyDescent="0.25">
      <c r="A22" s="5" t="s">
        <v>26</v>
      </c>
      <c r="B22" s="25">
        <v>4.7843575191842513E-2</v>
      </c>
      <c r="C22" s="25">
        <v>9.9323275310387635E-2</v>
      </c>
      <c r="D22" s="25">
        <v>0.10556009670312484</v>
      </c>
      <c r="E22" s="25">
        <v>5.8823191409674597E-2</v>
      </c>
      <c r="F22" s="25">
        <v>6.7861792649806352E-2</v>
      </c>
      <c r="G22" s="25">
        <v>7.2334082838128658E-2</v>
      </c>
      <c r="H22" s="25">
        <v>7.5465733890969111E-2</v>
      </c>
      <c r="I22" s="25">
        <v>2.6536440140370571E-2</v>
      </c>
      <c r="J22" s="24">
        <f t="shared" si="3"/>
        <v>0.55374818813430426</v>
      </c>
      <c r="M22">
        <f t="shared" ref="M22" si="106">_xlfn.STDEV.P(B21:B23)</f>
        <v>5.3743742130177739E-3</v>
      </c>
      <c r="N22">
        <f t="shared" ref="N22" si="107">_xlfn.STDEV.P(C21:C23)</f>
        <v>8.3480229899958926E-3</v>
      </c>
      <c r="O22">
        <f t="shared" ref="O22" si="108">_xlfn.STDEV.P(D21:D23)</f>
        <v>4.6946956565260475E-2</v>
      </c>
      <c r="P22">
        <f t="shared" ref="P22" si="109">_xlfn.STDEV.P(E21:E23)</f>
        <v>1.1832068792415714E-2</v>
      </c>
      <c r="Q22">
        <f t="shared" ref="Q22" si="110">_xlfn.STDEV.P(F21:F23)</f>
        <v>1.1738538919003798E-2</v>
      </c>
      <c r="R22">
        <f t="shared" ref="R22" si="111">_xlfn.STDEV.P(G21:G23)</f>
        <v>1.2596230344570986E-2</v>
      </c>
      <c r="S22">
        <f>_xlfn.STDEV.P(H21:H23)</f>
        <v>1.1858047946753202E-2</v>
      </c>
      <c r="T22">
        <f>_xlfn.STDEV.P(I21:I23)</f>
        <v>3.6005107344436126E-3</v>
      </c>
      <c r="U22">
        <f>_xlfn.STDEV.P(J21:J23)</f>
        <v>5.7848870869942809E-2</v>
      </c>
      <c r="W22" s="13" t="s">
        <v>164</v>
      </c>
      <c r="X22" s="13" t="s">
        <v>164</v>
      </c>
      <c r="Y22" s="13" t="s">
        <v>164</v>
      </c>
      <c r="Z22" s="17" t="s">
        <v>164</v>
      </c>
    </row>
    <row r="23" spans="1:30" x14ac:dyDescent="0.25">
      <c r="A23" s="5" t="s">
        <v>27</v>
      </c>
      <c r="B23" s="25">
        <v>3.6733671156199632E-2</v>
      </c>
      <c r="C23" s="25">
        <v>8.678504051541501E-2</v>
      </c>
      <c r="D23" s="25">
        <v>9.2287956121428413E-2</v>
      </c>
      <c r="E23" s="25">
        <v>3.6094112543829729E-2</v>
      </c>
      <c r="F23" s="25">
        <v>4.4456735860137105E-2</v>
      </c>
      <c r="G23" s="25">
        <v>4.6647588039467433E-2</v>
      </c>
      <c r="H23" s="25">
        <v>5.0990867314095627E-2</v>
      </c>
      <c r="I23" s="25">
        <v>1.9276080508821354E-2</v>
      </c>
      <c r="J23" s="24">
        <f t="shared" si="3"/>
        <v>0.41327205205939432</v>
      </c>
      <c r="M23">
        <v>7</v>
      </c>
      <c r="N23">
        <v>14</v>
      </c>
      <c r="O23">
        <v>34</v>
      </c>
      <c r="P23">
        <v>50</v>
      </c>
      <c r="Q23">
        <v>91</v>
      </c>
      <c r="R23">
        <v>111</v>
      </c>
      <c r="S23">
        <v>148</v>
      </c>
      <c r="T23">
        <v>213</v>
      </c>
      <c r="U23">
        <v>213</v>
      </c>
      <c r="W23" s="13" t="s">
        <v>164</v>
      </c>
      <c r="X23" s="13" t="s">
        <v>164</v>
      </c>
      <c r="Y23" s="13" t="s">
        <v>164</v>
      </c>
      <c r="Z23" s="17" t="s">
        <v>164</v>
      </c>
    </row>
    <row r="24" spans="1:30" x14ac:dyDescent="0.25">
      <c r="A24" s="5" t="s">
        <v>28</v>
      </c>
      <c r="B24" s="25">
        <v>5.9459996783324393E-2</v>
      </c>
      <c r="C24" s="25">
        <v>6.8896639865437939E-2</v>
      </c>
      <c r="D24" s="25">
        <v>0.10404115003672873</v>
      </c>
      <c r="E24" s="25">
        <v>3.6300049492520539E-2</v>
      </c>
      <c r="F24" s="25">
        <v>3.7326239586508637E-2</v>
      </c>
      <c r="G24" s="25">
        <v>3.8331039679900453E-2</v>
      </c>
      <c r="H24" s="25">
        <v>3.7665459549754768E-2</v>
      </c>
      <c r="I24" s="25">
        <v>1.0836798641603126E-2</v>
      </c>
      <c r="J24" s="24">
        <f t="shared" si="3"/>
        <v>0.39285737363577866</v>
      </c>
      <c r="M24">
        <f t="shared" ref="M24" si="112">AVERAGE(B24:B26)</f>
        <v>5.749131491599923E-2</v>
      </c>
      <c r="N24">
        <f t="shared" ref="N24" si="113">AVERAGE(C24:C26)</f>
        <v>6.6923812406110464E-2</v>
      </c>
      <c r="O24">
        <f t="shared" ref="O24" si="114">AVERAGE(D24:D26)</f>
        <v>0.10356469670540215</v>
      </c>
      <c r="P24">
        <f t="shared" ref="P24" si="115">AVERAGE(E24:E26)</f>
        <v>4.4283144215792346E-2</v>
      </c>
      <c r="Q24">
        <f t="shared" ref="Q24" si="116">AVERAGE(F24:F26)</f>
        <v>3.7323611573063215E-2</v>
      </c>
      <c r="R24">
        <f t="shared" ref="R24" si="117">AVERAGE(G24:G26)</f>
        <v>3.7993662457921219E-2</v>
      </c>
      <c r="S24">
        <f>AVERAGE(H24:H26)</f>
        <v>3.7282742365254577E-2</v>
      </c>
      <c r="T24">
        <f>AVERAGE(I24:I26)</f>
        <v>1.1540110843449811E-2</v>
      </c>
      <c r="U24">
        <f>AVERAGE(J24:J26)</f>
        <v>0.39640309548299307</v>
      </c>
      <c r="W24" s="13">
        <f t="shared" ref="W24" si="118">M24-$M24</f>
        <v>0</v>
      </c>
      <c r="X24" s="13">
        <f t="shared" ref="X24" si="119">N24-$M24</f>
        <v>9.4324974901112343E-3</v>
      </c>
      <c r="Y24" s="13">
        <f t="shared" ref="Y24" si="120">O24-$M24</f>
        <v>4.6073381789402922E-2</v>
      </c>
      <c r="Z24" s="17">
        <f t="shared" ref="Z24" si="121">P24-$P24</f>
        <v>0</v>
      </c>
      <c r="AA24" s="18">
        <f t="shared" ref="AA24" si="122">Q24-$P24</f>
        <v>-6.9595326427291312E-3</v>
      </c>
      <c r="AB24" s="18">
        <f t="shared" ref="AB24" si="123">R24-$P24</f>
        <v>-6.2894817578711265E-3</v>
      </c>
      <c r="AC24" s="18">
        <f t="shared" ref="AC24" si="124">S24-$P24</f>
        <v>-7.0004018505377685E-3</v>
      </c>
      <c r="AD24" s="18"/>
    </row>
    <row r="25" spans="1:30" x14ac:dyDescent="0.25">
      <c r="A25" s="5" t="s">
        <v>29</v>
      </c>
      <c r="B25" s="25">
        <v>5.4731492945828804E-2</v>
      </c>
      <c r="C25" s="25">
        <v>6.7522574662593093E-2</v>
      </c>
      <c r="D25" s="25">
        <v>0.10127267504870373</v>
      </c>
      <c r="E25" s="25">
        <v>6.2546197339716045E-2</v>
      </c>
      <c r="F25" s="25">
        <v>3.6933423603255092E-2</v>
      </c>
      <c r="G25" s="25">
        <v>3.7412800658825247E-2</v>
      </c>
      <c r="H25" s="25">
        <v>3.7659979173838093E-2</v>
      </c>
      <c r="I25" s="25">
        <v>1.1617070796625873E-2</v>
      </c>
      <c r="J25" s="24">
        <f t="shared" si="3"/>
        <v>0.40969621422938596</v>
      </c>
      <c r="M25">
        <f t="shared" ref="M25" si="125">_xlfn.STDEV.P(B24:B26)</f>
        <v>2.0098282069288295E-3</v>
      </c>
      <c r="N25">
        <f t="shared" ref="N25" si="126">_xlfn.STDEV.P(C24:C26)</f>
        <v>1.9029484220129708E-3</v>
      </c>
      <c r="O25">
        <f t="shared" ref="O25" si="127">_xlfn.STDEV.P(D24:D26)</f>
        <v>1.7104248396037313E-3</v>
      </c>
      <c r="P25">
        <f t="shared" ref="P25" si="128">_xlfn.STDEV.P(E24:E26)</f>
        <v>1.294792718915687E-2</v>
      </c>
      <c r="Q25">
        <f t="shared" ref="Q25" si="129">_xlfn.STDEV.P(F24:F26)</f>
        <v>3.1751969913350835E-4</v>
      </c>
      <c r="R25">
        <f t="shared" ref="R25" si="130">_xlfn.STDEV.P(G24:G26)</f>
        <v>4.125160840715404E-4</v>
      </c>
      <c r="S25">
        <f>_xlfn.STDEV.P(H24:H26)</f>
        <v>5.3737327953230025E-4</v>
      </c>
      <c r="T25">
        <f>_xlfn.STDEV.P(I24:I26)</f>
        <v>5.4555416079250416E-4</v>
      </c>
      <c r="U25">
        <f>_xlfn.STDEV.P(J24:J26)</f>
        <v>9.7346613660266035E-3</v>
      </c>
      <c r="W25" s="13" t="s">
        <v>164</v>
      </c>
      <c r="X25" s="13" t="s">
        <v>164</v>
      </c>
      <c r="Y25" s="13" t="s">
        <v>164</v>
      </c>
      <c r="Z25" s="17" t="s">
        <v>164</v>
      </c>
    </row>
    <row r="26" spans="1:30" x14ac:dyDescent="0.25">
      <c r="A26" s="5" t="s">
        <v>30</v>
      </c>
      <c r="B26" s="25">
        <v>5.8282455018844485E-2</v>
      </c>
      <c r="C26" s="25">
        <v>6.4352222690300359E-2</v>
      </c>
      <c r="D26" s="25">
        <v>0.10538026503077401</v>
      </c>
      <c r="E26" s="25">
        <v>3.4003185815140433E-2</v>
      </c>
      <c r="F26" s="25">
        <v>3.7711171529425901E-2</v>
      </c>
      <c r="G26" s="25">
        <v>3.8237147035037965E-2</v>
      </c>
      <c r="H26" s="25">
        <v>3.6522788372170871E-2</v>
      </c>
      <c r="I26" s="25">
        <v>1.2166463092120435E-2</v>
      </c>
      <c r="J26" s="24">
        <f t="shared" si="3"/>
        <v>0.38665569858381443</v>
      </c>
      <c r="M26">
        <v>7</v>
      </c>
      <c r="N26">
        <v>14</v>
      </c>
      <c r="O26">
        <v>34</v>
      </c>
      <c r="P26">
        <v>50</v>
      </c>
      <c r="Q26">
        <v>91</v>
      </c>
      <c r="R26">
        <v>111</v>
      </c>
      <c r="S26">
        <v>148</v>
      </c>
      <c r="T26">
        <v>213</v>
      </c>
      <c r="U26">
        <v>213</v>
      </c>
      <c r="W26" s="13" t="s">
        <v>164</v>
      </c>
      <c r="X26" s="13" t="s">
        <v>164</v>
      </c>
      <c r="Y26" s="13" t="s">
        <v>164</v>
      </c>
      <c r="Z26" s="17" t="s">
        <v>164</v>
      </c>
    </row>
    <row r="27" spans="1:30" x14ac:dyDescent="0.25">
      <c r="A27" s="5" t="s">
        <v>31</v>
      </c>
      <c r="B27" s="25">
        <v>2.2493767801051716E-2</v>
      </c>
      <c r="C27" s="25">
        <v>2.6043389226449446E-2</v>
      </c>
      <c r="D27" s="25">
        <v>2.7662041465471288E-2</v>
      </c>
      <c r="E27" s="25">
        <v>1.3410136551450404E-2</v>
      </c>
      <c r="F27" s="25">
        <v>1.4639484846404486E-2</v>
      </c>
      <c r="G27" s="25">
        <v>0</v>
      </c>
      <c r="H27" s="25">
        <v>0</v>
      </c>
      <c r="I27" s="25">
        <v>0</v>
      </c>
      <c r="J27" s="24">
        <f t="shared" si="3"/>
        <v>0.10424881989082734</v>
      </c>
      <c r="M27">
        <f t="shared" ref="M27" si="131">AVERAGE(B27:B29)</f>
        <v>2.2519493699025634E-2</v>
      </c>
      <c r="N27">
        <f t="shared" ref="N27" si="132">AVERAGE(C27:C29)</f>
        <v>2.4238799154449837E-2</v>
      </c>
      <c r="O27">
        <f t="shared" ref="O27" si="133">AVERAGE(D27:D29)</f>
        <v>2.6255606087664595E-2</v>
      </c>
      <c r="P27">
        <f t="shared" ref="P27" si="134">AVERAGE(E27:E29)</f>
        <v>1.6614832051073999E-2</v>
      </c>
      <c r="Q27">
        <f t="shared" ref="Q27" si="135">AVERAGE(F27:F29)</f>
        <v>1.8628275186047601E-2</v>
      </c>
      <c r="R27">
        <f t="shared" ref="R27" si="136">AVERAGE(G27:G29)</f>
        <v>4.0241894020710796E-3</v>
      </c>
      <c r="S27">
        <f>AVERAGE(H27:H29)</f>
        <v>3.7304600979727516E-3</v>
      </c>
      <c r="T27">
        <f>AVERAGE(I27:I29)</f>
        <v>0</v>
      </c>
      <c r="U27">
        <f>AVERAGE(J27:J29)</f>
        <v>0.1160116556783055</v>
      </c>
      <c r="W27" s="13">
        <f t="shared" ref="W27" si="137">M27-$M27</f>
        <v>0</v>
      </c>
      <c r="X27" s="13">
        <f t="shared" ref="X27" si="138">N27-$M27</f>
        <v>1.7193054554242027E-3</v>
      </c>
      <c r="Y27" s="13">
        <f t="shared" ref="Y27" si="139">O27-$M27</f>
        <v>3.7361123886389611E-3</v>
      </c>
      <c r="Z27" s="17">
        <f t="shared" ref="Z27" si="140">P27-$P27</f>
        <v>0</v>
      </c>
      <c r="AA27" s="18">
        <f t="shared" ref="AA27" si="141">Q27-$P27</f>
        <v>2.0134431349736019E-3</v>
      </c>
      <c r="AB27" s="18">
        <f t="shared" ref="AB27" si="142">R27-$P27</f>
        <v>-1.259064264900292E-2</v>
      </c>
      <c r="AC27" s="18">
        <f t="shared" ref="AC27" si="143">S27-$P27</f>
        <v>-1.2884371953101248E-2</v>
      </c>
      <c r="AD27" s="18"/>
    </row>
    <row r="28" spans="1:30" x14ac:dyDescent="0.25">
      <c r="A28" s="5" t="s">
        <v>32</v>
      </c>
      <c r="B28" s="25">
        <v>2.3426149507029419E-2</v>
      </c>
      <c r="C28" s="25">
        <v>2.4118661976781045E-2</v>
      </c>
      <c r="D28" s="25">
        <v>2.5891923278085677E-2</v>
      </c>
      <c r="E28" s="25">
        <v>1.4862702214956051E-2</v>
      </c>
      <c r="F28" s="25">
        <v>1.5686632120791317E-2</v>
      </c>
      <c r="G28" s="25">
        <v>0</v>
      </c>
      <c r="H28" s="25">
        <v>0</v>
      </c>
      <c r="I28" s="25">
        <v>0</v>
      </c>
      <c r="J28" s="24">
        <f t="shared" si="3"/>
        <v>0.1039860690976435</v>
      </c>
      <c r="M28">
        <f t="shared" ref="M28" si="144">_xlfn.STDEV.P(B27:B29)</f>
        <v>7.3000549824385626E-4</v>
      </c>
      <c r="N28">
        <f t="shared" ref="N28" si="145">_xlfn.STDEV.P(C27:C29)</f>
        <v>1.426926746851104E-3</v>
      </c>
      <c r="O28">
        <f t="shared" ref="O28" si="146">_xlfn.STDEV.P(D27:D29)</f>
        <v>1.0324176442498302E-3</v>
      </c>
      <c r="P28">
        <f t="shared" ref="P28" si="147">_xlfn.STDEV.P(E27:E29)</f>
        <v>3.5548159641520913E-3</v>
      </c>
      <c r="Q28">
        <f t="shared" ref="Q28" si="148">_xlfn.STDEV.P(F27:F29)</f>
        <v>4.919167255974197E-3</v>
      </c>
      <c r="R28">
        <f t="shared" ref="R28" si="149">_xlfn.STDEV.P(G27:G29)</f>
        <v>5.6910632299669974E-3</v>
      </c>
      <c r="S28">
        <f>_xlfn.STDEV.P(H27:H29)</f>
        <v>5.2756672644447295E-3</v>
      </c>
      <c r="T28">
        <f>_xlfn.STDEV.P(I27:I29)</f>
        <v>0</v>
      </c>
      <c r="U28">
        <f>_xlfn.STDEV.P(J27:J29)</f>
        <v>1.6821296790449962E-2</v>
      </c>
      <c r="W28" s="13" t="s">
        <v>164</v>
      </c>
      <c r="X28" s="13" t="s">
        <v>164</v>
      </c>
      <c r="Y28" s="13" t="s">
        <v>164</v>
      </c>
      <c r="Z28" s="17" t="s">
        <v>164</v>
      </c>
    </row>
    <row r="29" spans="1:30" x14ac:dyDescent="0.25">
      <c r="A29" s="5" t="s">
        <v>33</v>
      </c>
      <c r="B29" s="25">
        <v>2.1638563788995771E-2</v>
      </c>
      <c r="C29" s="25">
        <v>2.2554346260119026E-2</v>
      </c>
      <c r="D29" s="25">
        <v>2.5212853519436813E-2</v>
      </c>
      <c r="E29" s="25">
        <v>2.1571657386815542E-2</v>
      </c>
      <c r="F29" s="25">
        <v>2.5558708590946999E-2</v>
      </c>
      <c r="G29" s="25">
        <v>1.2072568206213238E-2</v>
      </c>
      <c r="H29" s="25">
        <v>1.1191380293918255E-2</v>
      </c>
      <c r="I29" s="25">
        <v>0</v>
      </c>
      <c r="J29" s="24">
        <f t="shared" si="3"/>
        <v>0.13980007804644565</v>
      </c>
      <c r="M29">
        <v>7</v>
      </c>
      <c r="N29">
        <v>14</v>
      </c>
      <c r="O29">
        <v>34</v>
      </c>
      <c r="P29">
        <v>50</v>
      </c>
      <c r="Q29">
        <v>91</v>
      </c>
      <c r="R29">
        <v>111</v>
      </c>
      <c r="S29">
        <v>148</v>
      </c>
      <c r="T29">
        <v>213</v>
      </c>
      <c r="U29">
        <v>213</v>
      </c>
      <c r="W29" s="13" t="s">
        <v>164</v>
      </c>
      <c r="X29" s="13" t="s">
        <v>164</v>
      </c>
      <c r="Y29" s="13" t="s">
        <v>164</v>
      </c>
      <c r="Z29" s="17" t="s">
        <v>164</v>
      </c>
    </row>
    <row r="30" spans="1:30" x14ac:dyDescent="0.25">
      <c r="A30" s="5" t="s">
        <v>34</v>
      </c>
      <c r="B30" s="25">
        <v>2.5466619019007514E-2</v>
      </c>
      <c r="C30" s="25">
        <v>2.4333529919572838E-2</v>
      </c>
      <c r="D30" s="25">
        <v>2.5622300062651322E-2</v>
      </c>
      <c r="E30" s="25">
        <v>1.5235212418056136E-2</v>
      </c>
      <c r="F30" s="25">
        <v>1.2050586314800198E-2</v>
      </c>
      <c r="G30" s="25">
        <v>0</v>
      </c>
      <c r="H30" s="25">
        <v>0</v>
      </c>
      <c r="I30" s="25">
        <v>0</v>
      </c>
      <c r="J30" s="24">
        <f t="shared" si="3"/>
        <v>0.10270824773408803</v>
      </c>
      <c r="M30">
        <f t="shared" ref="M30" si="150">AVERAGE(B30:B32)</f>
        <v>2.4897911285688915E-2</v>
      </c>
      <c r="N30">
        <f t="shared" ref="N30" si="151">AVERAGE(C30:C32)</f>
        <v>2.4685808383932663E-2</v>
      </c>
      <c r="O30">
        <f t="shared" ref="O30" si="152">AVERAGE(D30:D32)</f>
        <v>2.4579300944295241E-2</v>
      </c>
      <c r="P30">
        <f t="shared" ref="P30" si="153">AVERAGE(E30:E32)</f>
        <v>1.4165828005407168E-2</v>
      </c>
      <c r="Q30">
        <f t="shared" ref="Q30" si="154">AVERAGE(F30:F32)</f>
        <v>1.2791580890617838E-2</v>
      </c>
      <c r="R30">
        <f t="shared" ref="R30" si="155">AVERAGE(G30:G32)</f>
        <v>0</v>
      </c>
      <c r="S30">
        <f>AVERAGE(H30:H32)</f>
        <v>0</v>
      </c>
      <c r="T30">
        <f>AVERAGE(I30:I32)</f>
        <v>0</v>
      </c>
      <c r="U30">
        <f>AVERAGE(J30:J32)</f>
        <v>0.10112042950994184</v>
      </c>
      <c r="W30" s="13">
        <f t="shared" ref="W30" si="156">M30-$M30</f>
        <v>0</v>
      </c>
      <c r="X30" s="13">
        <f t="shared" ref="X30" si="157">N30-$M30</f>
        <v>-2.1210290175625174E-4</v>
      </c>
      <c r="Y30" s="13">
        <f t="shared" ref="Y30" si="158">O30-$M30</f>
        <v>-3.1861034139367417E-4</v>
      </c>
      <c r="Z30" s="17">
        <f t="shared" ref="Z30" si="159">P30-$P30</f>
        <v>0</v>
      </c>
      <c r="AA30" s="18">
        <f t="shared" ref="AA30" si="160">Q30-$P30</f>
        <v>-1.3742471147893294E-3</v>
      </c>
      <c r="AB30" s="18">
        <f t="shared" ref="AB30" si="161">R30-$P30</f>
        <v>-1.4165828005407168E-2</v>
      </c>
      <c r="AC30" s="18">
        <f t="shared" ref="AC30" si="162">S30-$P30</f>
        <v>-1.4165828005407168E-2</v>
      </c>
      <c r="AD30" s="18"/>
    </row>
    <row r="31" spans="1:30" x14ac:dyDescent="0.25">
      <c r="A31" s="5" t="s">
        <v>35</v>
      </c>
      <c r="B31" s="25">
        <v>2.4329470734259298E-2</v>
      </c>
      <c r="C31" s="25">
        <v>2.4331736315835708E-2</v>
      </c>
      <c r="D31" s="25">
        <v>2.3564950274630569E-2</v>
      </c>
      <c r="E31" s="25">
        <v>1.4294495971498381E-2</v>
      </c>
      <c r="F31" s="25">
        <v>1.3514677520435711E-2</v>
      </c>
      <c r="G31" s="25">
        <v>0</v>
      </c>
      <c r="H31" s="25">
        <v>0</v>
      </c>
      <c r="I31" s="25">
        <v>0</v>
      </c>
      <c r="J31" s="24">
        <f t="shared" si="3"/>
        <v>0.10003533081665968</v>
      </c>
      <c r="M31">
        <f t="shared" ref="M31" si="163">_xlfn.STDEV.P(B30:B32)</f>
        <v>4.6423888169495496E-4</v>
      </c>
      <c r="N31">
        <f t="shared" ref="N31" si="164">_xlfn.STDEV.P(C30:C32)</f>
        <v>4.9946578813773329E-4</v>
      </c>
      <c r="O31">
        <f t="shared" ref="O31" si="165">_xlfn.STDEV.P(D30:D32)</f>
        <v>8.4015379059494309E-4</v>
      </c>
      <c r="P31">
        <f t="shared" ref="P31" si="166">_xlfn.STDEV.P(E30:E32)</f>
        <v>9.3013761879978945E-4</v>
      </c>
      <c r="Q31">
        <f t="shared" ref="Q31" si="167">_xlfn.STDEV.P(F30:F32)</f>
        <v>5.978467010631127E-4</v>
      </c>
      <c r="R31">
        <f t="shared" ref="R31" si="168">_xlfn.STDEV.P(G30:G32)</f>
        <v>0</v>
      </c>
      <c r="S31">
        <f>_xlfn.STDEV.P(H30:H32)</f>
        <v>0</v>
      </c>
      <c r="T31">
        <f>_xlfn.STDEV.P(I30:I32)</f>
        <v>0</v>
      </c>
      <c r="U31">
        <f>_xlfn.STDEV.P(J30:J32)</f>
        <v>1.1476545377138501E-3</v>
      </c>
      <c r="W31" s="13" t="s">
        <v>164</v>
      </c>
      <c r="X31" s="13" t="s">
        <v>164</v>
      </c>
      <c r="Y31" s="13" t="s">
        <v>164</v>
      </c>
      <c r="Z31" s="17" t="s">
        <v>164</v>
      </c>
    </row>
    <row r="32" spans="1:30" x14ac:dyDescent="0.25">
      <c r="A32" s="5" t="s">
        <v>36</v>
      </c>
      <c r="B32" s="25">
        <v>2.4897644103799937E-2</v>
      </c>
      <c r="C32" s="25">
        <v>2.5392158916389438E-2</v>
      </c>
      <c r="D32" s="25">
        <v>2.4550652495603842E-2</v>
      </c>
      <c r="E32" s="25">
        <v>1.296777562666699E-2</v>
      </c>
      <c r="F32" s="25">
        <v>1.2809478836617602E-2</v>
      </c>
      <c r="G32" s="25">
        <v>0</v>
      </c>
      <c r="H32" s="25">
        <v>0</v>
      </c>
      <c r="I32" s="25">
        <v>0</v>
      </c>
      <c r="J32" s="24">
        <f t="shared" si="3"/>
        <v>0.1006177099790778</v>
      </c>
      <c r="M32">
        <v>7</v>
      </c>
      <c r="N32">
        <v>14</v>
      </c>
      <c r="O32">
        <v>34</v>
      </c>
      <c r="P32">
        <v>50</v>
      </c>
      <c r="Q32">
        <v>91</v>
      </c>
      <c r="R32">
        <v>111</v>
      </c>
      <c r="S32">
        <v>148</v>
      </c>
      <c r="T32">
        <v>213</v>
      </c>
      <c r="U32">
        <v>213</v>
      </c>
      <c r="W32" s="13" t="s">
        <v>164</v>
      </c>
      <c r="X32" s="13" t="s">
        <v>164</v>
      </c>
      <c r="Y32" s="13" t="s">
        <v>164</v>
      </c>
      <c r="Z32" s="17" t="s">
        <v>164</v>
      </c>
    </row>
    <row r="33" spans="1:30" x14ac:dyDescent="0.25">
      <c r="A33" s="5" t="s">
        <v>37</v>
      </c>
      <c r="B33" s="26">
        <v>2.1978122774747935E-2</v>
      </c>
      <c r="C33" s="26">
        <v>2.2319122492415085E-2</v>
      </c>
      <c r="D33" s="26">
        <v>2.4417880410476864E-2</v>
      </c>
      <c r="E33" s="26">
        <v>1.2070068275815358E-2</v>
      </c>
      <c r="F33" s="26">
        <v>2.0162414032239454E-2</v>
      </c>
      <c r="G33" s="26">
        <v>1.109052182461121E-2</v>
      </c>
      <c r="H33" s="26">
        <v>0</v>
      </c>
      <c r="I33" s="26">
        <v>1.1052619312065875E-2</v>
      </c>
      <c r="J33" s="24">
        <f t="shared" si="3"/>
        <v>0.12309074912237176</v>
      </c>
      <c r="M33">
        <f t="shared" ref="M33" si="169">AVERAGE(B33:B35)</f>
        <v>2.4623667646063264E-2</v>
      </c>
      <c r="N33">
        <f t="shared" ref="N33" si="170">AVERAGE(C33:C35)</f>
        <v>2.5060697031795132E-2</v>
      </c>
      <c r="O33">
        <f t="shared" ref="O33" si="171">AVERAGE(D33:D35)</f>
        <v>2.7350793745955337E-2</v>
      </c>
      <c r="P33">
        <f t="shared" ref="P33" si="172">AVERAGE(E33:E35)</f>
        <v>1.5539305759298181E-2</v>
      </c>
      <c r="Q33">
        <f t="shared" ref="Q33" si="173">AVERAGE(F33:F35)</f>
        <v>1.5532630347869633E-2</v>
      </c>
      <c r="R33">
        <f t="shared" ref="R33" si="174">AVERAGE(G33:G35)</f>
        <v>7.0692761968531581E-3</v>
      </c>
      <c r="S33">
        <f>AVERAGE(H33:H35)</f>
        <v>0</v>
      </c>
      <c r="T33">
        <f>AVERAGE(I33:I35)</f>
        <v>3.6842064373552915E-3</v>
      </c>
      <c r="U33">
        <f>AVERAGE(J33:J35)</f>
        <v>0.11886057716519</v>
      </c>
      <c r="W33" s="13">
        <f t="shared" ref="W33" si="175">M33-$M33</f>
        <v>0</v>
      </c>
      <c r="X33" s="13">
        <f t="shared" ref="X33" si="176">N33-$M33</f>
        <v>4.3702938573186856E-4</v>
      </c>
      <c r="Y33" s="13">
        <f t="shared" ref="Y33" si="177">O33-$M33</f>
        <v>2.7271260998920736E-3</v>
      </c>
      <c r="Z33" s="17">
        <f t="shared" ref="Z33" si="178">P33-$P33</f>
        <v>0</v>
      </c>
      <c r="AA33" s="18">
        <f t="shared" ref="AA33" si="179">Q33-$P33</f>
        <v>-6.6754114285486055E-6</v>
      </c>
      <c r="AB33" s="18">
        <f t="shared" ref="AB33" si="180">R33-$P33</f>
        <v>-8.4700295624450233E-3</v>
      </c>
      <c r="AC33" s="18">
        <f t="shared" ref="AC33" si="181">S33-$P33</f>
        <v>-1.5539305759298181E-2</v>
      </c>
      <c r="AD33" s="18"/>
    </row>
    <row r="34" spans="1:30" x14ac:dyDescent="0.25">
      <c r="A34" s="5" t="s">
        <v>38</v>
      </c>
      <c r="B34" s="26">
        <v>2.486607187226067E-2</v>
      </c>
      <c r="C34" s="26">
        <v>2.5293442988485387E-2</v>
      </c>
      <c r="D34" s="26">
        <v>2.712773241232801E-2</v>
      </c>
      <c r="E34" s="26">
        <v>1.6652270761854659E-2</v>
      </c>
      <c r="F34" s="26">
        <v>1.1267857494104907E-2</v>
      </c>
      <c r="G34" s="26">
        <v>0</v>
      </c>
      <c r="H34" s="26">
        <v>0</v>
      </c>
      <c r="I34" s="26">
        <v>0</v>
      </c>
      <c r="J34" s="24">
        <f t="shared" si="3"/>
        <v>0.10520737552903363</v>
      </c>
      <c r="M34">
        <f t="shared" ref="M34" si="182">_xlfn.STDEV.P(B33:B35)</f>
        <v>2.0682321303663333E-3</v>
      </c>
      <c r="N34">
        <f t="shared" ref="N34" si="183">_xlfn.STDEV.P(C33:C35)</f>
        <v>2.1497769258424565E-3</v>
      </c>
      <c r="O34">
        <f t="shared" ref="O34" si="184">_xlfn.STDEV.P(D33:D35)</f>
        <v>2.4907771949082198E-3</v>
      </c>
      <c r="P34">
        <f t="shared" ref="P34" si="185">_xlfn.STDEV.P(E33:E35)</f>
        <v>2.5050828208589928E-3</v>
      </c>
      <c r="Q34">
        <f t="shared" ref="Q34" si="186">_xlfn.STDEV.P(F33:F35)</f>
        <v>3.6403487637278451E-3</v>
      </c>
      <c r="R34">
        <f t="shared" ref="R34" si="187">_xlfn.STDEV.P(G33:G35)</f>
        <v>5.0144980704717977E-3</v>
      </c>
      <c r="S34">
        <f>_xlfn.STDEV.P(H33:H35)</f>
        <v>0</v>
      </c>
      <c r="T34">
        <f>_xlfn.STDEV.P(I33:I35)</f>
        <v>5.2102547102901159E-3</v>
      </c>
      <c r="U34">
        <f>_xlfn.STDEV.P(J33:J35)</f>
        <v>9.8842932311100865E-3</v>
      </c>
      <c r="W34" s="13" t="s">
        <v>164</v>
      </c>
      <c r="X34" s="13" t="s">
        <v>164</v>
      </c>
      <c r="Y34" s="13" t="s">
        <v>164</v>
      </c>
      <c r="Z34" s="17" t="s">
        <v>164</v>
      </c>
    </row>
    <row r="35" spans="1:30" x14ac:dyDescent="0.25">
      <c r="A35" s="5" t="s">
        <v>39</v>
      </c>
      <c r="B35" s="26">
        <v>2.7026808291181186E-2</v>
      </c>
      <c r="C35" s="26">
        <v>2.756952561448494E-2</v>
      </c>
      <c r="D35" s="26">
        <v>3.0506768415061145E-2</v>
      </c>
      <c r="E35" s="26">
        <v>1.7895578240224523E-2</v>
      </c>
      <c r="F35" s="26">
        <v>1.5167619517264534E-2</v>
      </c>
      <c r="G35" s="26">
        <v>1.0117306765948264E-2</v>
      </c>
      <c r="H35" s="26">
        <v>0</v>
      </c>
      <c r="I35" s="26">
        <v>0</v>
      </c>
      <c r="J35" s="24">
        <f t="shared" si="3"/>
        <v>0.12828360684416459</v>
      </c>
      <c r="M35">
        <v>7</v>
      </c>
      <c r="N35">
        <v>14</v>
      </c>
      <c r="O35">
        <v>34</v>
      </c>
      <c r="P35">
        <v>50</v>
      </c>
      <c r="Q35">
        <v>91</v>
      </c>
      <c r="R35">
        <v>111</v>
      </c>
      <c r="S35">
        <v>148</v>
      </c>
      <c r="T35">
        <v>213</v>
      </c>
      <c r="U35">
        <v>213</v>
      </c>
      <c r="W35" s="13" t="s">
        <v>164</v>
      </c>
      <c r="X35" s="13" t="s">
        <v>164</v>
      </c>
      <c r="Y35" s="13" t="s">
        <v>164</v>
      </c>
      <c r="Z35" s="17" t="s">
        <v>164</v>
      </c>
    </row>
    <row r="36" spans="1:30" x14ac:dyDescent="0.25">
      <c r="A36" s="5" t="s">
        <v>40</v>
      </c>
      <c r="B36" s="26">
        <v>1.3030342271030757E-2</v>
      </c>
      <c r="C36" s="26">
        <v>2.4278176951547454E-2</v>
      </c>
      <c r="D36" s="26">
        <v>2.9861914015062357E-2</v>
      </c>
      <c r="E36" s="26">
        <v>2.042647538386835E-2</v>
      </c>
      <c r="F36" s="26">
        <v>2.8605222734929096E-2</v>
      </c>
      <c r="G36" s="26">
        <v>3.0754020766849847E-2</v>
      </c>
      <c r="H36" s="26">
        <v>3.3761687271927639E-2</v>
      </c>
      <c r="I36" s="26">
        <v>1.5275815307899463E-2</v>
      </c>
      <c r="J36" s="24">
        <f t="shared" si="3"/>
        <v>0.19599365470311497</v>
      </c>
      <c r="M36">
        <f t="shared" ref="M36" si="188">AVERAGE(B36:B38)</f>
        <v>1.2449458340745692E-2</v>
      </c>
      <c r="N36">
        <f t="shared" ref="N36" si="189">AVERAGE(C36:C38)</f>
        <v>2.2855033412397658E-2</v>
      </c>
      <c r="O36">
        <f t="shared" ref="O36" si="190">AVERAGE(D36:D38)</f>
        <v>2.8414383537189437E-2</v>
      </c>
      <c r="P36">
        <f t="shared" ref="P36" si="191">AVERAGE(E36:E38)</f>
        <v>2.4029584006191231E-2</v>
      </c>
      <c r="Q36">
        <f t="shared" ref="Q36" si="192">AVERAGE(F36:F38)</f>
        <v>3.1908369087105613E-2</v>
      </c>
      <c r="R36">
        <f t="shared" ref="R36" si="193">AVERAGE(G36:G38)</f>
        <v>3.4120910209752754E-2</v>
      </c>
      <c r="S36">
        <f>AVERAGE(H36:H38)</f>
        <v>3.8065960305298456E-2</v>
      </c>
      <c r="T36">
        <f>AVERAGE(I36:I38)</f>
        <v>1.5446994944759089E-2</v>
      </c>
      <c r="U36">
        <f>AVERAGE(J36:J38)</f>
        <v>0.20729069384343993</v>
      </c>
      <c r="W36" s="13">
        <f t="shared" ref="W36" si="194">M36-$M36</f>
        <v>0</v>
      </c>
      <c r="X36" s="13">
        <f t="shared" ref="X36" si="195">N36-$M36</f>
        <v>1.0405575071651966E-2</v>
      </c>
      <c r="Y36" s="13">
        <f t="shared" ref="Y36" si="196">O36-$M36</f>
        <v>1.5964925196443745E-2</v>
      </c>
      <c r="Z36" s="17">
        <f t="shared" ref="Z36" si="197">P36-$P36</f>
        <v>0</v>
      </c>
      <c r="AA36" s="18">
        <f t="shared" ref="AA36" si="198">Q36-$P36</f>
        <v>7.8787850809143821E-3</v>
      </c>
      <c r="AB36" s="18">
        <f t="shared" ref="AB36" si="199">R36-$P36</f>
        <v>1.0091326203561523E-2</v>
      </c>
      <c r="AC36" s="18">
        <f t="shared" ref="AC36" si="200">S36-$P36</f>
        <v>1.4036376299107225E-2</v>
      </c>
      <c r="AD36" s="18"/>
    </row>
    <row r="37" spans="1:30" x14ac:dyDescent="0.25">
      <c r="A37" s="5" t="s">
        <v>41</v>
      </c>
      <c r="B37" s="26">
        <v>1.2379961859804185E-2</v>
      </c>
      <c r="C37" s="26">
        <v>2.2315034115973697E-2</v>
      </c>
      <c r="D37" s="26">
        <v>2.8422611630059238E-2</v>
      </c>
      <c r="E37" s="26">
        <v>2.0504684508910267E-2</v>
      </c>
      <c r="F37" s="26">
        <v>2.8451055504624297E-2</v>
      </c>
      <c r="G37" s="26">
        <v>3.0402462802004454E-2</v>
      </c>
      <c r="H37" s="26">
        <v>4.9072870825054848E-2</v>
      </c>
      <c r="I37" s="26">
        <v>1.5279277448709197E-2</v>
      </c>
      <c r="J37" s="24">
        <f t="shared" si="3"/>
        <v>0.20682795869514017</v>
      </c>
      <c r="M37">
        <f t="shared" ref="M37" si="201">_xlfn.STDEV.P(B36:B38)</f>
        <v>4.4861751514060287E-4</v>
      </c>
      <c r="N37">
        <f t="shared" ref="N37" si="202">_xlfn.STDEV.P(C36:C38)</f>
        <v>1.0160184589238471E-3</v>
      </c>
      <c r="O37">
        <f t="shared" ref="O37" si="203">_xlfn.STDEV.P(D36:D38)</f>
        <v>1.1852770705864787E-3</v>
      </c>
      <c r="P37">
        <f t="shared" ref="P37" si="204">_xlfn.STDEV.P(E36:E38)</f>
        <v>5.0403640068063787E-3</v>
      </c>
      <c r="Q37">
        <f t="shared" ref="Q37" si="205">_xlfn.STDEV.P(F36:F38)</f>
        <v>4.7807813712690819E-3</v>
      </c>
      <c r="R37">
        <f t="shared" ref="R37" si="206">_xlfn.STDEV.P(G36:G38)</f>
        <v>5.0121450475193079E-3</v>
      </c>
      <c r="S37">
        <f>_xlfn.STDEV.P(H36:H38)</f>
        <v>7.8444076642669187E-3</v>
      </c>
      <c r="T37">
        <f>_xlfn.STDEV.P(I36:I38)</f>
        <v>2.3964062903365001E-4</v>
      </c>
      <c r="U37">
        <f>_xlfn.STDEV.P(J36:J38)</f>
        <v>9.4185899240970018E-3</v>
      </c>
      <c r="W37" s="13" t="s">
        <v>164</v>
      </c>
      <c r="X37" s="13" t="s">
        <v>164</v>
      </c>
      <c r="Y37" s="13" t="s">
        <v>164</v>
      </c>
      <c r="Z37" s="17" t="s">
        <v>164</v>
      </c>
    </row>
    <row r="38" spans="1:30" x14ac:dyDescent="0.25">
      <c r="A38" s="5" t="s">
        <v>42</v>
      </c>
      <c r="B38" s="26">
        <v>1.1938070891402135E-2</v>
      </c>
      <c r="C38" s="26">
        <v>2.1971889169671823E-2</v>
      </c>
      <c r="D38" s="26">
        <v>2.6958624966446708E-2</v>
      </c>
      <c r="E38" s="26">
        <v>3.1157592125795077E-2</v>
      </c>
      <c r="F38" s="26">
        <v>3.8668829021763433E-2</v>
      </c>
      <c r="G38" s="26">
        <v>4.1206247060403954E-2</v>
      </c>
      <c r="H38" s="26">
        <v>3.1363322818912888E-2</v>
      </c>
      <c r="I38" s="26">
        <v>1.5785892077668607E-2</v>
      </c>
      <c r="J38" s="24">
        <f t="shared" si="3"/>
        <v>0.21905046813206464</v>
      </c>
      <c r="M38">
        <v>7</v>
      </c>
      <c r="N38">
        <v>14</v>
      </c>
      <c r="O38">
        <v>34</v>
      </c>
      <c r="P38">
        <v>50</v>
      </c>
      <c r="Q38">
        <v>91</v>
      </c>
      <c r="R38">
        <v>111</v>
      </c>
      <c r="S38">
        <v>148</v>
      </c>
      <c r="T38">
        <v>213</v>
      </c>
      <c r="U38">
        <v>213</v>
      </c>
      <c r="W38" s="13" t="s">
        <v>164</v>
      </c>
      <c r="X38" s="13" t="s">
        <v>164</v>
      </c>
      <c r="Y38" s="13" t="s">
        <v>164</v>
      </c>
      <c r="Z38" s="17" t="s">
        <v>164</v>
      </c>
    </row>
    <row r="39" spans="1:30" x14ac:dyDescent="0.25">
      <c r="A39" s="5" t="s">
        <v>43</v>
      </c>
      <c r="B39" s="26">
        <v>6.6146610787056956E-2</v>
      </c>
      <c r="C39" s="26">
        <v>8.3808183125832422E-2</v>
      </c>
      <c r="D39" s="26">
        <v>8.2700287624705437E-2</v>
      </c>
      <c r="E39" s="26">
        <v>3.0202420077097274E-2</v>
      </c>
      <c r="F39" s="26">
        <v>3.3984703366784275E-2</v>
      </c>
      <c r="G39" s="26">
        <v>3.5709977136176629E-2</v>
      </c>
      <c r="H39" s="26">
        <v>3.6907322516797986E-2</v>
      </c>
      <c r="I39" s="26">
        <v>1.4627239145278852E-2</v>
      </c>
      <c r="J39" s="24">
        <f t="shared" si="3"/>
        <v>0.38408674377972984</v>
      </c>
      <c r="M39">
        <f t="shared" ref="M39" si="207">AVERAGE(B39:B41)</f>
        <v>6.5900483899589371E-2</v>
      </c>
      <c r="N39">
        <f t="shared" ref="N39" si="208">AVERAGE(C39:C41)</f>
        <v>8.129598872909187E-2</v>
      </c>
      <c r="O39">
        <f t="shared" ref="O39" si="209">AVERAGE(D39:D41)</f>
        <v>8.1268384845388883E-2</v>
      </c>
      <c r="P39">
        <f t="shared" ref="P39" si="210">AVERAGE(E39:E41)</f>
        <v>2.5326114145094197E-2</v>
      </c>
      <c r="Q39">
        <f t="shared" ref="Q39" si="211">AVERAGE(F39:F41)</f>
        <v>2.8800143756433638E-2</v>
      </c>
      <c r="R39">
        <f t="shared" ref="R39" si="212">AVERAGE(G39:G41)</f>
        <v>2.9878670259530348E-2</v>
      </c>
      <c r="S39">
        <f>AVERAGE(H39:H41)</f>
        <v>3.0761689113656215E-2</v>
      </c>
      <c r="T39">
        <f>AVERAGE(I39:I41)</f>
        <v>1.2500252217736022E-2</v>
      </c>
      <c r="U39">
        <f>AVERAGE(J39:J41)</f>
        <v>0.35573172696652056</v>
      </c>
      <c r="W39" s="13">
        <f t="shared" ref="W39" si="213">M39-$M39</f>
        <v>0</v>
      </c>
      <c r="X39" s="13">
        <f t="shared" ref="X39" si="214">N39-$M39</f>
        <v>1.5395504829502499E-2</v>
      </c>
      <c r="Y39" s="13">
        <f t="shared" ref="Y39" si="215">O39-$M39</f>
        <v>1.5367900945799512E-2</v>
      </c>
      <c r="Z39" s="17">
        <f t="shared" ref="Z39" si="216">P39-$P39</f>
        <v>0</v>
      </c>
      <c r="AA39" s="18">
        <f t="shared" ref="AA39" si="217">Q39-$P39</f>
        <v>3.4740296113394409E-3</v>
      </c>
      <c r="AB39" s="18">
        <f t="shared" ref="AB39" si="218">R39-$P39</f>
        <v>4.5525561144361508E-3</v>
      </c>
      <c r="AC39" s="18">
        <f t="shared" ref="AC39" si="219">S39-$P39</f>
        <v>5.4355749685620174E-3</v>
      </c>
      <c r="AD39" s="18"/>
    </row>
    <row r="40" spans="1:30" x14ac:dyDescent="0.25">
      <c r="A40" s="5" t="s">
        <v>44</v>
      </c>
      <c r="B40" s="26">
        <v>6.649341407127668E-2</v>
      </c>
      <c r="C40" s="26">
        <v>8.0131183643623788E-2</v>
      </c>
      <c r="D40" s="26">
        <v>8.1404336814396835E-2</v>
      </c>
      <c r="E40" s="26">
        <v>2.3010676928558672E-2</v>
      </c>
      <c r="F40" s="26">
        <v>2.6540264742499337E-2</v>
      </c>
      <c r="G40" s="26">
        <v>2.740011683549104E-2</v>
      </c>
      <c r="H40" s="26">
        <v>2.8315311877122159E-2</v>
      </c>
      <c r="I40" s="26">
        <v>1.1379910403303797E-2</v>
      </c>
      <c r="J40" s="24">
        <f t="shared" si="3"/>
        <v>0.34467521531627227</v>
      </c>
      <c r="M40">
        <f t="shared" ref="M40" si="220">_xlfn.STDEV.P(B39:B41)</f>
        <v>6.099621249851723E-4</v>
      </c>
      <c r="N40">
        <f t="shared" ref="N40" si="221">_xlfn.STDEV.P(C39:C41)</f>
        <v>1.7779528987272857E-3</v>
      </c>
      <c r="O40">
        <f t="shared" ref="O40" si="222">_xlfn.STDEV.P(D39:D41)</f>
        <v>1.2284132066932743E-3</v>
      </c>
      <c r="P40">
        <f t="shared" ref="P40" si="223">_xlfn.STDEV.P(E39:E41)</f>
        <v>3.4495244901322584E-3</v>
      </c>
      <c r="Q40">
        <f t="shared" ref="Q40" si="224">_xlfn.STDEV.P(F39:F41)</f>
        <v>3.6760698262299093E-3</v>
      </c>
      <c r="R40">
        <f t="shared" ref="R40" si="225">_xlfn.STDEV.P(G39:G41)</f>
        <v>4.1387728728616794E-3</v>
      </c>
      <c r="S40">
        <f>_xlfn.STDEV.P(H39:H41)</f>
        <v>4.3756168211056901E-3</v>
      </c>
      <c r="T40">
        <f>_xlfn.STDEV.P(I39:I41)</f>
        <v>1.5047229595347269E-3</v>
      </c>
      <c r="U40">
        <f>_xlfn.STDEV.P(J39:J41)</f>
        <v>2.0211314564062461E-2</v>
      </c>
      <c r="W40" s="13" t="s">
        <v>164</v>
      </c>
      <c r="X40" s="13" t="s">
        <v>164</v>
      </c>
      <c r="Y40" s="13" t="s">
        <v>164</v>
      </c>
      <c r="Z40" s="17" t="s">
        <v>164</v>
      </c>
    </row>
    <row r="41" spans="1:30" x14ac:dyDescent="0.25">
      <c r="A41" s="5" t="s">
        <v>45</v>
      </c>
      <c r="B41" s="26">
        <v>6.5061426840434478E-2</v>
      </c>
      <c r="C41" s="26">
        <v>7.9948599417819385E-2</v>
      </c>
      <c r="D41" s="26">
        <v>7.9700530097064362E-2</v>
      </c>
      <c r="E41" s="26">
        <v>2.2765245429626636E-2</v>
      </c>
      <c r="F41" s="26">
        <v>2.587546316001731E-2</v>
      </c>
      <c r="G41" s="26">
        <v>2.6525916806923375E-2</v>
      </c>
      <c r="H41" s="26">
        <v>2.7062432947048489E-2</v>
      </c>
      <c r="I41" s="26">
        <v>1.1493607104625417E-2</v>
      </c>
      <c r="J41" s="24">
        <f t="shared" si="3"/>
        <v>0.33843322180355945</v>
      </c>
      <c r="M41">
        <v>7</v>
      </c>
      <c r="N41">
        <v>14</v>
      </c>
      <c r="O41">
        <v>34</v>
      </c>
      <c r="P41">
        <v>50</v>
      </c>
      <c r="Q41">
        <v>91</v>
      </c>
      <c r="R41">
        <v>111</v>
      </c>
      <c r="S41">
        <v>148</v>
      </c>
      <c r="T41">
        <v>213</v>
      </c>
      <c r="U41">
        <v>213</v>
      </c>
      <c r="W41" s="13" t="s">
        <v>164</v>
      </c>
      <c r="X41" s="13" t="s">
        <v>164</v>
      </c>
      <c r="Y41" s="13" t="s">
        <v>164</v>
      </c>
      <c r="Z41" s="17" t="s">
        <v>164</v>
      </c>
    </row>
    <row r="42" spans="1:30" x14ac:dyDescent="0.25">
      <c r="A42" s="5" t="s">
        <v>46</v>
      </c>
      <c r="B42" s="26">
        <v>1.6255653558066806E-2</v>
      </c>
      <c r="C42" s="26">
        <v>1.7057578228476592E-2</v>
      </c>
      <c r="D42" s="26">
        <v>1.8173200885171305E-2</v>
      </c>
      <c r="E42" s="26">
        <v>9.6344647657069845E-3</v>
      </c>
      <c r="F42" s="26">
        <v>1.0574095466839177E-2</v>
      </c>
      <c r="G42" s="26">
        <v>0</v>
      </c>
      <c r="H42" s="26">
        <v>0</v>
      </c>
      <c r="I42" s="26">
        <v>0</v>
      </c>
      <c r="J42" s="24">
        <f t="shared" si="3"/>
        <v>7.1694992904260874E-2</v>
      </c>
      <c r="M42">
        <f t="shared" ref="M42" si="226">AVERAGE(B42:B44)</f>
        <v>1.6203344819751313E-2</v>
      </c>
      <c r="N42">
        <f t="shared" ref="N42" si="227">AVERAGE(C42:C44)</f>
        <v>1.7134488452173902E-2</v>
      </c>
      <c r="O42">
        <f t="shared" ref="O42" si="228">AVERAGE(D42:D44)</f>
        <v>1.8209748857888924E-2</v>
      </c>
      <c r="P42">
        <f t="shared" ref="P42" si="229">AVERAGE(E42:E44)</f>
        <v>9.9195936502531664E-3</v>
      </c>
      <c r="Q42">
        <f t="shared" ref="Q42" si="230">AVERAGE(F42:F44)</f>
        <v>1.0564696589101703E-2</v>
      </c>
      <c r="R42">
        <f t="shared" ref="R42" si="231">AVERAGE(G42:G44)</f>
        <v>3.5808008289342635E-3</v>
      </c>
      <c r="S42">
        <f>AVERAGE(H42:H44)</f>
        <v>3.5701820713977448E-3</v>
      </c>
      <c r="T42">
        <f>AVERAGE(I42:I44)</f>
        <v>3.5119575821350268E-3</v>
      </c>
      <c r="U42">
        <f>AVERAGE(J42:J44)</f>
        <v>8.2694812851636046E-2</v>
      </c>
      <c r="W42" s="13">
        <f t="shared" ref="W42" si="232">M42-$M42</f>
        <v>0</v>
      </c>
      <c r="X42" s="13">
        <f t="shared" ref="X42" si="233">N42-$M42</f>
        <v>9.3114363242258885E-4</v>
      </c>
      <c r="Y42" s="13">
        <f t="shared" ref="Y42" si="234">O42-$M42</f>
        <v>2.006404038137611E-3</v>
      </c>
      <c r="Z42" s="17">
        <f t="shared" ref="Z42" si="235">P42-$P42</f>
        <v>0</v>
      </c>
      <c r="AA42" s="18">
        <f t="shared" ref="AA42" si="236">Q42-$P42</f>
        <v>6.4510293884853694E-4</v>
      </c>
      <c r="AB42" s="18">
        <f t="shared" ref="AB42" si="237">R42-$P42</f>
        <v>-6.3387928213189029E-3</v>
      </c>
      <c r="AC42" s="18">
        <f t="shared" ref="AC42" si="238">S42-$P42</f>
        <v>-6.3494115788554212E-3</v>
      </c>
      <c r="AD42" s="18"/>
    </row>
    <row r="43" spans="1:30" x14ac:dyDescent="0.25">
      <c r="A43" s="5" t="s">
        <v>47</v>
      </c>
      <c r="B43" s="26">
        <v>1.8641024279529995E-2</v>
      </c>
      <c r="C43" s="26">
        <v>1.8899531140746596E-2</v>
      </c>
      <c r="D43" s="26">
        <v>2.0368773234538794E-2</v>
      </c>
      <c r="E43" s="26">
        <v>1.0941001196143536E-2</v>
      </c>
      <c r="F43" s="26">
        <v>1.1487262667056549E-2</v>
      </c>
      <c r="G43" s="26">
        <v>0</v>
      </c>
      <c r="H43" s="26">
        <v>0</v>
      </c>
      <c r="I43" s="26">
        <v>0</v>
      </c>
      <c r="J43" s="24">
        <f t="shared" si="3"/>
        <v>8.0337592518015477E-2</v>
      </c>
      <c r="M43">
        <f t="shared" ref="M43" si="239">_xlfn.STDEV.P(B42:B44)</f>
        <v>2.0120519028576527E-3</v>
      </c>
      <c r="N43">
        <f t="shared" ref="N43" si="240">_xlfn.STDEV.P(C42:C44)</f>
        <v>1.4108014381855609E-3</v>
      </c>
      <c r="O43">
        <f t="shared" ref="O43" si="241">_xlfn.STDEV.P(D42:D44)</f>
        <v>1.7481064134778595E-3</v>
      </c>
      <c r="P43">
        <f t="shared" ref="P43" si="242">_xlfn.STDEV.P(E42:E44)</f>
        <v>7.4535855415478315E-4</v>
      </c>
      <c r="Q43">
        <f t="shared" ref="Q43" si="243">_xlfn.STDEV.P(F42:F44)</f>
        <v>7.5713829334195237E-4</v>
      </c>
      <c r="R43">
        <f t="shared" ref="R43" si="244">_xlfn.STDEV.P(G42:G44)</f>
        <v>5.0640170964356569E-3</v>
      </c>
      <c r="S43">
        <f>_xlfn.STDEV.P(H42:H44)</f>
        <v>5.0489999055119599E-3</v>
      </c>
      <c r="T43">
        <f>_xlfn.STDEV.P(I42:I44)</f>
        <v>4.9666580431343785E-3</v>
      </c>
      <c r="U43">
        <f>_xlfn.STDEV.P(J42:J44)</f>
        <v>1.0082378218853771E-2</v>
      </c>
      <c r="W43" s="13" t="s">
        <v>164</v>
      </c>
      <c r="X43" s="13" t="s">
        <v>164</v>
      </c>
      <c r="Y43" s="13" t="s">
        <v>164</v>
      </c>
      <c r="Z43" s="17" t="s">
        <v>164</v>
      </c>
    </row>
    <row r="44" spans="1:30" x14ac:dyDescent="0.25">
      <c r="A44" s="5" t="s">
        <v>48</v>
      </c>
      <c r="B44" s="26">
        <v>1.3713356621657142E-2</v>
      </c>
      <c r="C44" s="26">
        <v>1.5446355987298516E-2</v>
      </c>
      <c r="D44" s="26">
        <v>1.6087272453956681E-2</v>
      </c>
      <c r="E44" s="26">
        <v>9.1833149889089787E-3</v>
      </c>
      <c r="F44" s="26">
        <v>9.632731633409386E-3</v>
      </c>
      <c r="G44" s="26">
        <v>1.0742402486802791E-2</v>
      </c>
      <c r="H44" s="26">
        <v>1.0710546214193234E-2</v>
      </c>
      <c r="I44" s="26">
        <v>1.053587274640508E-2</v>
      </c>
      <c r="J44" s="24">
        <f t="shared" si="3"/>
        <v>9.6051853132631801E-2</v>
      </c>
      <c r="M44">
        <v>7</v>
      </c>
      <c r="N44">
        <v>14</v>
      </c>
      <c r="O44">
        <v>34</v>
      </c>
      <c r="P44">
        <v>50</v>
      </c>
      <c r="Q44">
        <v>91</v>
      </c>
      <c r="R44">
        <v>111</v>
      </c>
      <c r="S44">
        <v>148</v>
      </c>
      <c r="T44">
        <v>213</v>
      </c>
      <c r="U44">
        <v>213</v>
      </c>
      <c r="W44" s="13" t="s">
        <v>164</v>
      </c>
      <c r="X44" s="13" t="s">
        <v>164</v>
      </c>
      <c r="Y44" s="13" t="s">
        <v>164</v>
      </c>
      <c r="Z44" s="17" t="s">
        <v>164</v>
      </c>
    </row>
    <row r="45" spans="1:30" x14ac:dyDescent="0.25">
      <c r="A45" s="5" t="s">
        <v>49</v>
      </c>
      <c r="B45" s="26">
        <v>1.613668637618643E-2</v>
      </c>
      <c r="C45" s="26">
        <v>1.6098634563980505E-2</v>
      </c>
      <c r="D45" s="26">
        <v>1.5931805826785717E-2</v>
      </c>
      <c r="E45" s="26">
        <v>0</v>
      </c>
      <c r="F45" s="26">
        <v>8.9807131211092003E-3</v>
      </c>
      <c r="G45" s="26">
        <v>0</v>
      </c>
      <c r="H45" s="26">
        <v>0</v>
      </c>
      <c r="I45" s="26">
        <v>0</v>
      </c>
      <c r="J45" s="24">
        <f t="shared" si="3"/>
        <v>5.7147839888061852E-2</v>
      </c>
      <c r="M45">
        <f t="shared" ref="M45" si="245">AVERAGE(B45:B47)</f>
        <v>1.7471392673612359E-2</v>
      </c>
      <c r="N45">
        <f t="shared" ref="N45" si="246">AVERAGE(C45:C47)</f>
        <v>1.753091162483068E-2</v>
      </c>
      <c r="O45">
        <f t="shared" ref="O45" si="247">AVERAGE(D45:D47)</f>
        <v>1.666686657050509E-2</v>
      </c>
      <c r="P45">
        <f t="shared" ref="P45" si="248">AVERAGE(E45:E47)</f>
        <v>8.1549245983380831E-3</v>
      </c>
      <c r="Q45">
        <f t="shared" ref="Q45" si="249">AVERAGE(F45:F47)</f>
        <v>1.1703837810514983E-2</v>
      </c>
      <c r="R45">
        <f t="shared" ref="R45" si="250">AVERAGE(G45:G47)</f>
        <v>0</v>
      </c>
      <c r="S45">
        <f>AVERAGE(H45:H47)</f>
        <v>0</v>
      </c>
      <c r="T45">
        <f>AVERAGE(I45:I47)</f>
        <v>0</v>
      </c>
      <c r="U45">
        <f>AVERAGE(J45:J47)</f>
        <v>7.1527933277801201E-2</v>
      </c>
      <c r="W45" s="13">
        <f t="shared" ref="W45" si="251">M45-$M45</f>
        <v>0</v>
      </c>
      <c r="X45" s="13">
        <f t="shared" ref="X45" si="252">N45-$M45</f>
        <v>5.9518951218320848E-5</v>
      </c>
      <c r="Y45" s="13">
        <f t="shared" ref="Y45" si="253">O45-$M45</f>
        <v>-8.045261031072691E-4</v>
      </c>
      <c r="Z45" s="17">
        <f t="shared" ref="Z45" si="254">P45-$P45</f>
        <v>0</v>
      </c>
      <c r="AA45" s="18">
        <f t="shared" ref="AA45" si="255">Q45-$P45</f>
        <v>3.5489132121769001E-3</v>
      </c>
      <c r="AB45" s="18">
        <f t="shared" ref="AB45" si="256">R45-$P45</f>
        <v>-8.1549245983380831E-3</v>
      </c>
      <c r="AC45" s="18">
        <f t="shared" ref="AC45" si="257">S45-$P45</f>
        <v>-8.1549245983380831E-3</v>
      </c>
      <c r="AD45" s="18"/>
    </row>
    <row r="46" spans="1:30" x14ac:dyDescent="0.25">
      <c r="A46" s="5" t="s">
        <v>50</v>
      </c>
      <c r="B46" s="26">
        <v>1.7835481114890323E-2</v>
      </c>
      <c r="C46" s="26">
        <v>1.7615736905146617E-2</v>
      </c>
      <c r="D46" s="26">
        <v>1.6735242868476122E-2</v>
      </c>
      <c r="E46" s="26">
        <v>9.7817525321708849E-3</v>
      </c>
      <c r="F46" s="26">
        <v>1.0145271240370844E-2</v>
      </c>
      <c r="G46" s="26">
        <v>0</v>
      </c>
      <c r="H46" s="26">
        <v>0</v>
      </c>
      <c r="I46" s="26">
        <v>0</v>
      </c>
      <c r="J46" s="24">
        <f t="shared" si="3"/>
        <v>7.2113484661054786E-2</v>
      </c>
      <c r="M46">
        <f t="shared" ref="M46" si="258">_xlfn.STDEV.P(B45:B47)</f>
        <v>9.7572200893046861E-4</v>
      </c>
      <c r="N46">
        <f t="shared" ref="N46" si="259">_xlfn.STDEV.P(C45:C47)</f>
        <v>1.1364035679990916E-3</v>
      </c>
      <c r="O46">
        <f t="shared" ref="O46" si="260">_xlfn.STDEV.P(D45:D47)</f>
        <v>5.7429892485948467E-4</v>
      </c>
      <c r="P46">
        <f t="shared" ref="P46" si="261">_xlfn.STDEV.P(E45:E47)</f>
        <v>6.1036986161944811E-3</v>
      </c>
      <c r="Q46">
        <f t="shared" ref="Q46" si="262">_xlfn.STDEV.P(F45:F47)</f>
        <v>3.0647141177021385E-3</v>
      </c>
      <c r="R46">
        <f t="shared" ref="R46" si="263">_xlfn.STDEV.P(G45:G47)</f>
        <v>0</v>
      </c>
      <c r="S46">
        <f>_xlfn.STDEV.P(H45:H47)</f>
        <v>0</v>
      </c>
      <c r="T46">
        <f>_xlfn.STDEV.P(I45:I47)</f>
        <v>0</v>
      </c>
      <c r="U46">
        <f>_xlfn.STDEV.P(J45:J47)</f>
        <v>1.1509696571279246E-2</v>
      </c>
      <c r="W46" s="13" t="s">
        <v>164</v>
      </c>
      <c r="X46" s="13" t="s">
        <v>164</v>
      </c>
      <c r="Y46" s="13" t="s">
        <v>164</v>
      </c>
      <c r="Z46" s="17" t="s">
        <v>164</v>
      </c>
    </row>
    <row r="47" spans="1:30" x14ac:dyDescent="0.25">
      <c r="A47" s="5" t="s">
        <v>51</v>
      </c>
      <c r="B47" s="26">
        <v>1.8442010529760328E-2</v>
      </c>
      <c r="C47" s="26">
        <v>1.8878363405364924E-2</v>
      </c>
      <c r="D47" s="26">
        <v>1.7333551016253435E-2</v>
      </c>
      <c r="E47" s="26">
        <v>1.4683021262843366E-2</v>
      </c>
      <c r="F47" s="26">
        <v>1.5985529070064904E-2</v>
      </c>
      <c r="G47" s="26">
        <v>0</v>
      </c>
      <c r="H47" s="26">
        <v>0</v>
      </c>
      <c r="I47" s="26">
        <v>0</v>
      </c>
      <c r="J47" s="24">
        <f t="shared" si="3"/>
        <v>8.5322475284286964E-2</v>
      </c>
      <c r="M47">
        <v>7</v>
      </c>
      <c r="N47">
        <v>14</v>
      </c>
      <c r="O47">
        <v>34</v>
      </c>
      <c r="P47">
        <v>50</v>
      </c>
      <c r="Q47">
        <v>91</v>
      </c>
      <c r="R47">
        <v>111</v>
      </c>
      <c r="S47">
        <v>148</v>
      </c>
      <c r="T47">
        <v>213</v>
      </c>
      <c r="U47">
        <v>213</v>
      </c>
      <c r="W47" s="13" t="s">
        <v>164</v>
      </c>
      <c r="X47" s="13" t="s">
        <v>164</v>
      </c>
      <c r="Y47" s="13" t="s">
        <v>164</v>
      </c>
      <c r="Z47" s="17" t="s">
        <v>164</v>
      </c>
    </row>
    <row r="48" spans="1:30" x14ac:dyDescent="0.25">
      <c r="A48" s="5" t="s">
        <v>52</v>
      </c>
      <c r="B48" s="27">
        <v>0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4">
        <f t="shared" si="3"/>
        <v>0</v>
      </c>
      <c r="M48">
        <f t="shared" ref="M48" si="264">AVERAGE(B48:B50)</f>
        <v>0</v>
      </c>
      <c r="N48">
        <f t="shared" ref="N48" si="265">AVERAGE(C48:C50)</f>
        <v>0</v>
      </c>
      <c r="O48">
        <f t="shared" ref="O48" si="266">AVERAGE(D48:D50)</f>
        <v>0</v>
      </c>
      <c r="P48">
        <f t="shared" ref="P48" si="267">AVERAGE(E48:E50)</f>
        <v>0</v>
      </c>
      <c r="Q48">
        <f t="shared" ref="Q48" si="268">AVERAGE(F48:F50)</f>
        <v>0</v>
      </c>
      <c r="R48">
        <f t="shared" ref="R48" si="269">AVERAGE(G48:G50)</f>
        <v>0</v>
      </c>
      <c r="S48">
        <f>AVERAGE(H48:H50)</f>
        <v>0</v>
      </c>
      <c r="T48">
        <f>AVERAGE(I48:I50)</f>
        <v>0</v>
      </c>
      <c r="U48">
        <f>AVERAGE(J48:J50)</f>
        <v>0</v>
      </c>
      <c r="W48" s="13">
        <f t="shared" ref="W48" si="270">M48-$M48</f>
        <v>0</v>
      </c>
      <c r="X48" s="13">
        <f t="shared" ref="X48" si="271">N48-$M48</f>
        <v>0</v>
      </c>
      <c r="Y48" s="13">
        <f t="shared" ref="Y48" si="272">O48-$M48</f>
        <v>0</v>
      </c>
      <c r="Z48" s="17">
        <f t="shared" ref="Z48" si="273">P48-$P48</f>
        <v>0</v>
      </c>
      <c r="AA48" s="18">
        <f t="shared" ref="AA48" si="274">Q48-$P48</f>
        <v>0</v>
      </c>
      <c r="AB48" s="18">
        <f t="shared" ref="AB48" si="275">R48-$P48</f>
        <v>0</v>
      </c>
      <c r="AC48" s="18">
        <f t="shared" ref="AC48" si="276">S48-$P48</f>
        <v>0</v>
      </c>
      <c r="AD48" s="18"/>
    </row>
    <row r="49" spans="1:30" x14ac:dyDescent="0.25">
      <c r="A49" s="5" t="s">
        <v>53</v>
      </c>
      <c r="B49" s="27">
        <v>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4">
        <f t="shared" si="3"/>
        <v>0</v>
      </c>
      <c r="M49">
        <f t="shared" ref="M49" si="277">_xlfn.STDEV.P(B48:B50)</f>
        <v>0</v>
      </c>
      <c r="N49">
        <f t="shared" ref="N49" si="278">_xlfn.STDEV.P(C48:C50)</f>
        <v>0</v>
      </c>
      <c r="O49">
        <f t="shared" ref="O49" si="279">_xlfn.STDEV.P(D48:D50)</f>
        <v>0</v>
      </c>
      <c r="P49">
        <f t="shared" ref="P49" si="280">_xlfn.STDEV.P(E48:E50)</f>
        <v>0</v>
      </c>
      <c r="Q49">
        <f t="shared" ref="Q49" si="281">_xlfn.STDEV.P(F48:F50)</f>
        <v>0</v>
      </c>
      <c r="R49">
        <f t="shared" ref="R49" si="282">_xlfn.STDEV.P(G48:G50)</f>
        <v>0</v>
      </c>
      <c r="S49">
        <f>_xlfn.STDEV.P(H48:H50)</f>
        <v>0</v>
      </c>
      <c r="T49">
        <f>_xlfn.STDEV.P(I48:I50)</f>
        <v>0</v>
      </c>
      <c r="U49">
        <f>_xlfn.STDEV.P(J48:J50)</f>
        <v>0</v>
      </c>
      <c r="W49" s="13" t="s">
        <v>164</v>
      </c>
      <c r="X49" s="13" t="s">
        <v>164</v>
      </c>
      <c r="Y49" s="13" t="s">
        <v>164</v>
      </c>
      <c r="Z49" s="17" t="s">
        <v>164</v>
      </c>
    </row>
    <row r="50" spans="1:30" x14ac:dyDescent="0.25">
      <c r="A50" s="5" t="s">
        <v>54</v>
      </c>
      <c r="B50" s="27">
        <v>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4">
        <f t="shared" si="3"/>
        <v>0</v>
      </c>
      <c r="M50">
        <v>7</v>
      </c>
      <c r="N50">
        <v>14</v>
      </c>
      <c r="O50">
        <v>34</v>
      </c>
      <c r="P50">
        <v>50</v>
      </c>
      <c r="Q50">
        <v>91</v>
      </c>
      <c r="R50">
        <v>111</v>
      </c>
      <c r="S50">
        <v>148</v>
      </c>
      <c r="T50">
        <v>213</v>
      </c>
      <c r="U50">
        <v>213</v>
      </c>
      <c r="W50" s="13" t="s">
        <v>164</v>
      </c>
      <c r="X50" s="13" t="s">
        <v>164</v>
      </c>
      <c r="Y50" s="13" t="s">
        <v>164</v>
      </c>
      <c r="Z50" s="17" t="s">
        <v>164</v>
      </c>
    </row>
    <row r="51" spans="1:30" x14ac:dyDescent="0.25">
      <c r="A51" s="5" t="s">
        <v>55</v>
      </c>
      <c r="B51" s="27">
        <v>0</v>
      </c>
      <c r="C51" s="27">
        <v>1.1065975343776065E-2</v>
      </c>
      <c r="D51" s="27">
        <v>1.6588549437117781E-2</v>
      </c>
      <c r="E51" s="27">
        <v>1.9415732902579315E-2</v>
      </c>
      <c r="F51" s="27">
        <v>2.5744135360878915E-2</v>
      </c>
      <c r="G51" s="27">
        <v>2.6104876458757933E-2</v>
      </c>
      <c r="H51" s="27">
        <v>2.811009509953202E-2</v>
      </c>
      <c r="I51" s="27">
        <v>9.1417903569452983E-3</v>
      </c>
      <c r="J51" s="24">
        <f t="shared" si="3"/>
        <v>0.13617115495958731</v>
      </c>
      <c r="M51">
        <f t="shared" ref="M51" si="283">AVERAGE(B51:B53)</f>
        <v>2.9681725303670552E-3</v>
      </c>
      <c r="N51">
        <f t="shared" ref="N51" si="284">AVERAGE(C51:C53)</f>
        <v>1.4661353024107265E-2</v>
      </c>
      <c r="O51">
        <f t="shared" ref="O51" si="285">AVERAGE(D51:D53)</f>
        <v>2.1926095494036495E-2</v>
      </c>
      <c r="P51">
        <f t="shared" ref="P51" si="286">AVERAGE(E51:E53)</f>
        <v>1.7615275554169186E-2</v>
      </c>
      <c r="Q51">
        <f t="shared" ref="Q51" si="287">AVERAGE(F51:F53)</f>
        <v>2.4698825219594048E-2</v>
      </c>
      <c r="R51">
        <f t="shared" ref="R51" si="288">AVERAGE(G51:G53)</f>
        <v>2.5111354039835113E-2</v>
      </c>
      <c r="S51">
        <f>AVERAGE(H51:H53)</f>
        <v>2.8022345810770188E-2</v>
      </c>
      <c r="T51">
        <f>AVERAGE(I51:I53)</f>
        <v>1.192792453970091E-2</v>
      </c>
      <c r="U51">
        <f>AVERAGE(J51:J53)</f>
        <v>0.14693134621258028</v>
      </c>
      <c r="W51" s="13">
        <f t="shared" ref="W51" si="289">M51-$M51</f>
        <v>0</v>
      </c>
      <c r="X51" s="13">
        <f t="shared" ref="X51" si="290">N51-$M51</f>
        <v>1.1693180493740209E-2</v>
      </c>
      <c r="Y51" s="13">
        <f t="shared" ref="Y51" si="291">O51-$M51</f>
        <v>1.8957922963669441E-2</v>
      </c>
      <c r="Z51" s="17">
        <f t="shared" ref="Z51" si="292">P51-$P51</f>
        <v>0</v>
      </c>
      <c r="AA51" s="18">
        <f t="shared" ref="AA51" si="293">Q51-$P51</f>
        <v>7.0835496654248625E-3</v>
      </c>
      <c r="AB51" s="18">
        <f t="shared" ref="AB51" si="294">R51-$P51</f>
        <v>7.4960784856659274E-3</v>
      </c>
      <c r="AC51" s="18">
        <f t="shared" ref="AC51" si="295">S51-$P51</f>
        <v>1.0407070256601002E-2</v>
      </c>
      <c r="AD51" s="18"/>
    </row>
    <row r="52" spans="1:30" x14ac:dyDescent="0.25">
      <c r="A52" s="5" t="s">
        <v>56</v>
      </c>
      <c r="B52" s="27">
        <v>0</v>
      </c>
      <c r="C52" s="27">
        <v>1.478696686815428E-2</v>
      </c>
      <c r="D52" s="27">
        <v>2.3231201653465823E-2</v>
      </c>
      <c r="E52" s="27">
        <v>1.6134492766531807E-2</v>
      </c>
      <c r="F52" s="27">
        <v>2.2764041877199256E-2</v>
      </c>
      <c r="G52" s="27">
        <v>2.3676208410847863E-2</v>
      </c>
      <c r="H52" s="27">
        <v>2.680783213240755E-2</v>
      </c>
      <c r="I52" s="27">
        <v>1.5746871900802289E-2</v>
      </c>
      <c r="J52" s="24">
        <f t="shared" si="3"/>
        <v>0.14314761560940886</v>
      </c>
      <c r="M52">
        <f t="shared" ref="M52" si="296">_xlfn.STDEV.P(B51:B53)</f>
        <v>4.1976298479083568E-3</v>
      </c>
      <c r="N52">
        <f t="shared" ref="N52" si="297">_xlfn.STDEV.P(C51:C53)</f>
        <v>2.8856992556181554E-3</v>
      </c>
      <c r="O52">
        <f t="shared" ref="O52" si="298">_xlfn.STDEV.P(D51:D53)</f>
        <v>3.9350252656526041E-3</v>
      </c>
      <c r="P52">
        <f t="shared" ref="P52" si="299">_xlfn.STDEV.P(E51:E53)</f>
        <v>1.3584986998414102E-3</v>
      </c>
      <c r="Q52">
        <f t="shared" ref="Q52" si="300">_xlfn.STDEV.P(F51:F53)</f>
        <v>1.3695768749233093E-3</v>
      </c>
      <c r="R52">
        <f t="shared" ref="R52" si="301">_xlfn.STDEV.P(G51:G53)</f>
        <v>1.0395128399032371E-3</v>
      </c>
      <c r="S52">
        <f>_xlfn.STDEV.P(H51:H53)</f>
        <v>9.5783460685732922E-4</v>
      </c>
      <c r="T52">
        <f>_xlfn.STDEV.P(I51:I53)</f>
        <v>2.79365982733207E-3</v>
      </c>
      <c r="U52">
        <f>_xlfn.STDEV.P(J51:J53)</f>
        <v>1.0671207304964394E-2</v>
      </c>
      <c r="W52" s="13" t="s">
        <v>164</v>
      </c>
      <c r="X52" s="13" t="s">
        <v>164</v>
      </c>
      <c r="Y52" s="13" t="s">
        <v>164</v>
      </c>
      <c r="Z52" s="17" t="s">
        <v>164</v>
      </c>
    </row>
    <row r="53" spans="1:30" x14ac:dyDescent="0.25">
      <c r="A53" s="5" t="s">
        <v>57</v>
      </c>
      <c r="B53" s="27">
        <v>8.9045175911011652E-3</v>
      </c>
      <c r="C53" s="27">
        <v>1.8131116860391445E-2</v>
      </c>
      <c r="D53" s="27">
        <v>2.5958535391525876E-2</v>
      </c>
      <c r="E53" s="27">
        <v>1.7295600993396443E-2</v>
      </c>
      <c r="F53" s="27">
        <v>2.5588298420703978E-2</v>
      </c>
      <c r="G53" s="27">
        <v>2.555297724989955E-2</v>
      </c>
      <c r="H53" s="27">
        <v>2.9149110200370983E-2</v>
      </c>
      <c r="I53" s="27">
        <v>1.0895111361355144E-2</v>
      </c>
      <c r="J53" s="24">
        <f t="shared" si="3"/>
        <v>0.1614752680687446</v>
      </c>
      <c r="M53">
        <v>7</v>
      </c>
      <c r="N53">
        <v>14</v>
      </c>
      <c r="O53">
        <v>34</v>
      </c>
      <c r="P53">
        <v>50</v>
      </c>
      <c r="Q53">
        <v>91</v>
      </c>
      <c r="R53">
        <v>111</v>
      </c>
      <c r="S53">
        <v>148</v>
      </c>
      <c r="T53">
        <v>213</v>
      </c>
      <c r="U53">
        <v>213</v>
      </c>
      <c r="W53" s="13" t="s">
        <v>164</v>
      </c>
      <c r="X53" s="13" t="s">
        <v>164</v>
      </c>
      <c r="Y53" s="13" t="s">
        <v>164</v>
      </c>
      <c r="Z53" s="17" t="s">
        <v>164</v>
      </c>
    </row>
    <row r="54" spans="1:30" x14ac:dyDescent="0.25">
      <c r="A54" s="5" t="s">
        <v>58</v>
      </c>
      <c r="B54" s="27"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4">
        <f t="shared" si="3"/>
        <v>0</v>
      </c>
      <c r="M54">
        <f t="shared" ref="M54" si="302">AVERAGE(B54:B56)</f>
        <v>0</v>
      </c>
      <c r="N54">
        <f t="shared" ref="N54" si="303">AVERAGE(C54:C56)</f>
        <v>0</v>
      </c>
      <c r="O54">
        <f t="shared" ref="O54" si="304">AVERAGE(D54:D56)</f>
        <v>0</v>
      </c>
      <c r="P54">
        <f t="shared" ref="P54" si="305">AVERAGE(E54:E56)</f>
        <v>0</v>
      </c>
      <c r="Q54">
        <f t="shared" ref="Q54" si="306">AVERAGE(F54:F56)</f>
        <v>0</v>
      </c>
      <c r="R54">
        <f t="shared" ref="R54" si="307">AVERAGE(G54:G56)</f>
        <v>0</v>
      </c>
      <c r="S54">
        <f>AVERAGE(H54:H56)</f>
        <v>0</v>
      </c>
      <c r="T54">
        <f>AVERAGE(I54:I56)</f>
        <v>0</v>
      </c>
      <c r="U54">
        <f>AVERAGE(J54:J56)</f>
        <v>0</v>
      </c>
      <c r="W54" s="13">
        <f t="shared" ref="W54" si="308">M54-$M54</f>
        <v>0</v>
      </c>
      <c r="X54" s="13">
        <f t="shared" ref="X54" si="309">N54-$M54</f>
        <v>0</v>
      </c>
      <c r="Y54" s="13">
        <f t="shared" ref="Y54" si="310">O54-$M54</f>
        <v>0</v>
      </c>
      <c r="Z54" s="17">
        <f t="shared" ref="Z54" si="311">P54-$P54</f>
        <v>0</v>
      </c>
      <c r="AA54" s="18">
        <f t="shared" ref="AA54" si="312">Q54-$P54</f>
        <v>0</v>
      </c>
      <c r="AB54" s="18">
        <f t="shared" ref="AB54" si="313">R54-$P54</f>
        <v>0</v>
      </c>
      <c r="AC54" s="18">
        <f t="shared" ref="AC54" si="314">S54-$P54</f>
        <v>0</v>
      </c>
      <c r="AD54" s="18"/>
    </row>
    <row r="55" spans="1:30" x14ac:dyDescent="0.25">
      <c r="A55" s="5" t="s">
        <v>59</v>
      </c>
      <c r="B55" s="27">
        <v>0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4">
        <f t="shared" si="3"/>
        <v>0</v>
      </c>
      <c r="M55">
        <f t="shared" ref="M55" si="315">_xlfn.STDEV.P(B54:B56)</f>
        <v>0</v>
      </c>
      <c r="N55">
        <f t="shared" ref="N55" si="316">_xlfn.STDEV.P(C54:C56)</f>
        <v>0</v>
      </c>
      <c r="O55">
        <f t="shared" ref="O55" si="317">_xlfn.STDEV.P(D54:D56)</f>
        <v>0</v>
      </c>
      <c r="P55">
        <f t="shared" ref="P55" si="318">_xlfn.STDEV.P(E54:E56)</f>
        <v>0</v>
      </c>
      <c r="Q55">
        <f t="shared" ref="Q55" si="319">_xlfn.STDEV.P(F54:F56)</f>
        <v>0</v>
      </c>
      <c r="R55">
        <f t="shared" ref="R55" si="320">_xlfn.STDEV.P(G54:G56)</f>
        <v>0</v>
      </c>
      <c r="S55">
        <f>_xlfn.STDEV.P(H54:H56)</f>
        <v>0</v>
      </c>
      <c r="T55">
        <f>_xlfn.STDEV.P(I54:I56)</f>
        <v>0</v>
      </c>
      <c r="U55">
        <f>_xlfn.STDEV.P(J54:J56)</f>
        <v>0</v>
      </c>
      <c r="W55" s="13" t="s">
        <v>164</v>
      </c>
      <c r="X55" s="13" t="s">
        <v>164</v>
      </c>
      <c r="Y55" s="13" t="s">
        <v>164</v>
      </c>
      <c r="Z55" s="17" t="s">
        <v>164</v>
      </c>
    </row>
    <row r="56" spans="1:30" x14ac:dyDescent="0.25">
      <c r="A56" s="5" t="s">
        <v>60</v>
      </c>
      <c r="B56" s="27">
        <v>0</v>
      </c>
      <c r="C56" s="27">
        <v>0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4">
        <f t="shared" si="3"/>
        <v>0</v>
      </c>
      <c r="M56">
        <v>7</v>
      </c>
      <c r="N56">
        <v>14</v>
      </c>
      <c r="O56">
        <v>34</v>
      </c>
      <c r="P56">
        <v>50</v>
      </c>
      <c r="Q56">
        <v>91</v>
      </c>
      <c r="R56">
        <v>111</v>
      </c>
      <c r="S56">
        <v>148</v>
      </c>
      <c r="T56">
        <v>213</v>
      </c>
      <c r="U56">
        <v>213</v>
      </c>
      <c r="W56" s="13" t="s">
        <v>164</v>
      </c>
      <c r="X56" s="13" t="s">
        <v>164</v>
      </c>
      <c r="Y56" s="13" t="s">
        <v>164</v>
      </c>
      <c r="Z56" s="17" t="s">
        <v>164</v>
      </c>
    </row>
    <row r="57" spans="1:30" x14ac:dyDescent="0.25">
      <c r="A57" s="5" t="s">
        <v>61</v>
      </c>
      <c r="B57" s="27">
        <v>0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4">
        <f t="shared" si="3"/>
        <v>0</v>
      </c>
      <c r="M57">
        <f t="shared" ref="M57" si="321">AVERAGE(B57:B59)</f>
        <v>0</v>
      </c>
      <c r="N57">
        <f t="shared" ref="N57" si="322">AVERAGE(C57:C59)</f>
        <v>0</v>
      </c>
      <c r="O57">
        <f t="shared" ref="O57" si="323">AVERAGE(D57:D59)</f>
        <v>0</v>
      </c>
      <c r="P57">
        <f t="shared" ref="P57" si="324">AVERAGE(E57:E59)</f>
        <v>0</v>
      </c>
      <c r="Q57">
        <f t="shared" ref="Q57" si="325">AVERAGE(F57:F59)</f>
        <v>0</v>
      </c>
      <c r="R57">
        <f t="shared" ref="R57" si="326">AVERAGE(G57:G59)</f>
        <v>0</v>
      </c>
      <c r="S57">
        <f>AVERAGE(H57:H59)</f>
        <v>0</v>
      </c>
      <c r="T57">
        <f>AVERAGE(I57:I59)</f>
        <v>0</v>
      </c>
      <c r="U57">
        <f>AVERAGE(J57:J59)</f>
        <v>0</v>
      </c>
      <c r="W57" s="13">
        <f t="shared" ref="W57" si="327">M57-$M57</f>
        <v>0</v>
      </c>
      <c r="X57" s="13">
        <f t="shared" ref="X57" si="328">N57-$M57</f>
        <v>0</v>
      </c>
      <c r="Y57" s="13">
        <f t="shared" ref="Y57" si="329">O57-$M57</f>
        <v>0</v>
      </c>
      <c r="Z57" s="17">
        <f t="shared" ref="Z57" si="330">P57-$P57</f>
        <v>0</v>
      </c>
      <c r="AA57" s="18">
        <f t="shared" ref="AA57" si="331">Q57-$P57</f>
        <v>0</v>
      </c>
      <c r="AB57" s="18">
        <f t="shared" ref="AB57" si="332">R57-$P57</f>
        <v>0</v>
      </c>
      <c r="AC57" s="18">
        <f t="shared" ref="AC57" si="333">S57-$P57</f>
        <v>0</v>
      </c>
      <c r="AD57" s="18"/>
    </row>
    <row r="58" spans="1:30" x14ac:dyDescent="0.25">
      <c r="A58" s="5" t="s">
        <v>62</v>
      </c>
      <c r="B58" s="27">
        <v>0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4">
        <f t="shared" si="3"/>
        <v>0</v>
      </c>
      <c r="M58">
        <f t="shared" ref="M58" si="334">_xlfn.STDEV.P(B57:B59)</f>
        <v>0</v>
      </c>
      <c r="N58">
        <f t="shared" ref="N58" si="335">_xlfn.STDEV.P(C57:C59)</f>
        <v>0</v>
      </c>
      <c r="O58">
        <f t="shared" ref="O58" si="336">_xlfn.STDEV.P(D57:D59)</f>
        <v>0</v>
      </c>
      <c r="P58">
        <f t="shared" ref="P58" si="337">_xlfn.STDEV.P(E57:E59)</f>
        <v>0</v>
      </c>
      <c r="Q58">
        <f t="shared" ref="Q58" si="338">_xlfn.STDEV.P(F57:F59)</f>
        <v>0</v>
      </c>
      <c r="R58">
        <f t="shared" ref="R58" si="339">_xlfn.STDEV.P(G57:G59)</f>
        <v>0</v>
      </c>
      <c r="S58">
        <f>_xlfn.STDEV.P(H57:H59)</f>
        <v>0</v>
      </c>
      <c r="T58">
        <f>_xlfn.STDEV.P(I57:I59)</f>
        <v>0</v>
      </c>
      <c r="U58">
        <f>_xlfn.STDEV.P(J57:J59)</f>
        <v>0</v>
      </c>
      <c r="W58" s="13" t="s">
        <v>164</v>
      </c>
      <c r="X58" s="13" t="s">
        <v>164</v>
      </c>
      <c r="Y58" s="13" t="s">
        <v>164</v>
      </c>
      <c r="Z58" s="17" t="s">
        <v>164</v>
      </c>
    </row>
    <row r="59" spans="1:30" x14ac:dyDescent="0.25">
      <c r="A59" s="5" t="s">
        <v>63</v>
      </c>
      <c r="B59" s="27">
        <v>0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4">
        <f t="shared" si="3"/>
        <v>0</v>
      </c>
      <c r="M59">
        <v>7</v>
      </c>
      <c r="N59">
        <v>14</v>
      </c>
      <c r="O59">
        <v>34</v>
      </c>
      <c r="P59">
        <v>50</v>
      </c>
      <c r="Q59">
        <v>91</v>
      </c>
      <c r="R59">
        <v>111</v>
      </c>
      <c r="S59">
        <v>148</v>
      </c>
      <c r="T59">
        <v>213</v>
      </c>
      <c r="U59">
        <v>213</v>
      </c>
      <c r="W59" s="13" t="s">
        <v>164</v>
      </c>
      <c r="X59" s="13" t="s">
        <v>164</v>
      </c>
      <c r="Y59" s="13" t="s">
        <v>164</v>
      </c>
      <c r="Z59" s="17" t="s">
        <v>164</v>
      </c>
    </row>
    <row r="60" spans="1:30" x14ac:dyDescent="0.25">
      <c r="A60" s="5" t="s">
        <v>64</v>
      </c>
      <c r="B60" s="27">
        <v>0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4">
        <f t="shared" si="3"/>
        <v>0</v>
      </c>
      <c r="M60">
        <f t="shared" ref="M60" si="340">AVERAGE(B60:B62)</f>
        <v>0</v>
      </c>
      <c r="N60">
        <f t="shared" ref="N60" si="341">AVERAGE(C60:C62)</f>
        <v>0</v>
      </c>
      <c r="O60">
        <f t="shared" ref="O60" si="342">AVERAGE(D60:D62)</f>
        <v>0</v>
      </c>
      <c r="P60">
        <f t="shared" ref="P60" si="343">AVERAGE(E60:E62)</f>
        <v>0</v>
      </c>
      <c r="Q60">
        <f t="shared" ref="Q60" si="344">AVERAGE(F60:F62)</f>
        <v>0</v>
      </c>
      <c r="R60">
        <f t="shared" ref="R60" si="345">AVERAGE(G60:G62)</f>
        <v>0</v>
      </c>
      <c r="S60">
        <f>AVERAGE(H60:H62)</f>
        <v>0</v>
      </c>
      <c r="T60">
        <f>AVERAGE(I60:I62)</f>
        <v>0</v>
      </c>
      <c r="U60">
        <f>AVERAGE(J60:J62)</f>
        <v>0</v>
      </c>
      <c r="W60" s="13">
        <f t="shared" ref="W60" si="346">M60-$M60</f>
        <v>0</v>
      </c>
      <c r="X60" s="13">
        <f t="shared" ref="X60" si="347">N60-$M60</f>
        <v>0</v>
      </c>
      <c r="Y60" s="13">
        <f t="shared" ref="Y60" si="348">O60-$M60</f>
        <v>0</v>
      </c>
      <c r="Z60" s="17">
        <f t="shared" ref="Z60" si="349">P60-$P60</f>
        <v>0</v>
      </c>
      <c r="AA60" s="18">
        <f t="shared" ref="AA60" si="350">Q60-$P60</f>
        <v>0</v>
      </c>
      <c r="AB60" s="18">
        <f t="shared" ref="AB60" si="351">R60-$P60</f>
        <v>0</v>
      </c>
      <c r="AC60" s="18">
        <f t="shared" ref="AC60" si="352">S60-$P60</f>
        <v>0</v>
      </c>
      <c r="AD60" s="18"/>
    </row>
    <row r="61" spans="1:30" x14ac:dyDescent="0.25">
      <c r="A61" s="5" t="s">
        <v>65</v>
      </c>
      <c r="B61" s="27">
        <v>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4">
        <f t="shared" si="3"/>
        <v>0</v>
      </c>
      <c r="M61">
        <f t="shared" ref="M61" si="353">_xlfn.STDEV.P(B60:B62)</f>
        <v>0</v>
      </c>
      <c r="N61">
        <f t="shared" ref="N61" si="354">_xlfn.STDEV.P(C60:C62)</f>
        <v>0</v>
      </c>
      <c r="O61">
        <f t="shared" ref="O61" si="355">_xlfn.STDEV.P(D60:D62)</f>
        <v>0</v>
      </c>
      <c r="P61">
        <f t="shared" ref="P61" si="356">_xlfn.STDEV.P(E60:E62)</f>
        <v>0</v>
      </c>
      <c r="Q61">
        <f t="shared" ref="Q61" si="357">_xlfn.STDEV.P(F60:F62)</f>
        <v>0</v>
      </c>
      <c r="R61">
        <f t="shared" ref="R61" si="358">_xlfn.STDEV.P(G60:G62)</f>
        <v>0</v>
      </c>
      <c r="S61">
        <f>_xlfn.STDEV.P(H60:H62)</f>
        <v>0</v>
      </c>
      <c r="T61">
        <f>_xlfn.STDEV.P(I60:I62)</f>
        <v>0</v>
      </c>
      <c r="U61">
        <f>_xlfn.STDEV.P(J60:J62)</f>
        <v>0</v>
      </c>
      <c r="W61" s="13" t="s">
        <v>164</v>
      </c>
      <c r="X61" s="13" t="s">
        <v>164</v>
      </c>
      <c r="Y61" s="13" t="s">
        <v>164</v>
      </c>
      <c r="Z61" s="17" t="s">
        <v>164</v>
      </c>
    </row>
    <row r="62" spans="1:30" x14ac:dyDescent="0.25">
      <c r="A62" s="5" t="s">
        <v>66</v>
      </c>
      <c r="B62" s="27">
        <v>0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4">
        <f t="shared" si="3"/>
        <v>0</v>
      </c>
      <c r="M62">
        <v>7</v>
      </c>
      <c r="N62">
        <v>14</v>
      </c>
      <c r="O62">
        <v>34</v>
      </c>
      <c r="P62">
        <v>50</v>
      </c>
      <c r="Q62">
        <v>91</v>
      </c>
      <c r="R62">
        <v>111</v>
      </c>
      <c r="S62">
        <v>148</v>
      </c>
      <c r="T62">
        <v>213</v>
      </c>
      <c r="U62">
        <v>213</v>
      </c>
      <c r="W62" s="13" t="s">
        <v>164</v>
      </c>
      <c r="X62" s="13" t="s">
        <v>164</v>
      </c>
      <c r="Y62" s="13" t="s">
        <v>164</v>
      </c>
      <c r="Z62" s="17" t="s">
        <v>164</v>
      </c>
    </row>
    <row r="63" spans="1:30" x14ac:dyDescent="0.25">
      <c r="A63" s="5" t="s">
        <v>67</v>
      </c>
      <c r="B63" s="28">
        <v>0</v>
      </c>
      <c r="C63" s="28">
        <v>0</v>
      </c>
      <c r="D63" s="28">
        <v>0</v>
      </c>
      <c r="E63" s="28">
        <v>0</v>
      </c>
      <c r="F63" s="28">
        <v>1.1465903200839903E-2</v>
      </c>
      <c r="G63" s="28">
        <v>0</v>
      </c>
      <c r="H63" s="28">
        <v>0</v>
      </c>
      <c r="I63" s="28">
        <v>0</v>
      </c>
      <c r="J63" s="24">
        <f t="shared" si="3"/>
        <v>1.1465903200839903E-2</v>
      </c>
      <c r="M63">
        <f t="shared" ref="M63" si="359">AVERAGE(B63:B65)</f>
        <v>0</v>
      </c>
      <c r="N63">
        <f t="shared" ref="N63" si="360">AVERAGE(C63:C65)</f>
        <v>0</v>
      </c>
      <c r="O63">
        <f t="shared" ref="O63" si="361">AVERAGE(D63:D65)</f>
        <v>0</v>
      </c>
      <c r="P63">
        <f t="shared" ref="P63" si="362">AVERAGE(E63:E65)</f>
        <v>0</v>
      </c>
      <c r="Q63">
        <f t="shared" ref="Q63" si="363">AVERAGE(F63:F65)</f>
        <v>9.7765105806276228E-3</v>
      </c>
      <c r="R63">
        <f t="shared" ref="R63" si="364">AVERAGE(G63:G65)</f>
        <v>0</v>
      </c>
      <c r="S63">
        <f>AVERAGE(H63:H65)</f>
        <v>0</v>
      </c>
      <c r="T63">
        <f>AVERAGE(I63:I65)</f>
        <v>0</v>
      </c>
      <c r="U63">
        <f>AVERAGE(J63:J65)</f>
        <v>9.7765105806276228E-3</v>
      </c>
      <c r="W63" s="13">
        <f t="shared" ref="W63" si="365">M63-$M63</f>
        <v>0</v>
      </c>
      <c r="X63" s="13">
        <f t="shared" ref="X63" si="366">N63-$M63</f>
        <v>0</v>
      </c>
      <c r="Y63" s="13">
        <f t="shared" ref="Y63" si="367">O63-$M63</f>
        <v>0</v>
      </c>
      <c r="Z63" s="17">
        <f t="shared" ref="Z63" si="368">P63-$P63</f>
        <v>0</v>
      </c>
      <c r="AA63" s="18">
        <f t="shared" ref="AA63" si="369">Q63-$P63</f>
        <v>9.7765105806276228E-3</v>
      </c>
      <c r="AB63" s="18">
        <f t="shared" ref="AB63" si="370">R63-$P63</f>
        <v>0</v>
      </c>
      <c r="AC63" s="18">
        <f t="shared" ref="AC63" si="371">S63-$P63</f>
        <v>0</v>
      </c>
      <c r="AD63" s="18"/>
    </row>
    <row r="64" spans="1:30" x14ac:dyDescent="0.25">
      <c r="A64" s="5" t="s">
        <v>68</v>
      </c>
      <c r="B64" s="28">
        <v>0</v>
      </c>
      <c r="C64" s="28">
        <v>0</v>
      </c>
      <c r="D64" s="28">
        <v>0</v>
      </c>
      <c r="E64" s="28">
        <v>0</v>
      </c>
      <c r="F64" s="28">
        <v>8.4203584673001562E-3</v>
      </c>
      <c r="G64" s="28">
        <v>0</v>
      </c>
      <c r="H64" s="28">
        <v>0</v>
      </c>
      <c r="I64" s="28">
        <v>0</v>
      </c>
      <c r="J64" s="24">
        <f t="shared" si="3"/>
        <v>8.4203584673001562E-3</v>
      </c>
      <c r="M64">
        <f t="shared" ref="M64" si="372">_xlfn.STDEV.P(B63:B65)</f>
        <v>0</v>
      </c>
      <c r="N64">
        <f t="shared" ref="N64" si="373">_xlfn.STDEV.P(C63:C65)</f>
        <v>0</v>
      </c>
      <c r="O64">
        <f t="shared" ref="O64" si="374">_xlfn.STDEV.P(D63:D65)</f>
        <v>0</v>
      </c>
      <c r="P64">
        <f t="shared" ref="P64" si="375">_xlfn.STDEV.P(E63:E65)</f>
        <v>0</v>
      </c>
      <c r="Q64">
        <f t="shared" ref="Q64" si="376">_xlfn.STDEV.P(F63:F65)</f>
        <v>1.265470296653793E-3</v>
      </c>
      <c r="R64">
        <f t="shared" ref="R64" si="377">_xlfn.STDEV.P(G63:G65)</f>
        <v>0</v>
      </c>
      <c r="S64">
        <f>_xlfn.STDEV.P(H63:H65)</f>
        <v>0</v>
      </c>
      <c r="T64">
        <f>_xlfn.STDEV.P(I63:I65)</f>
        <v>0</v>
      </c>
      <c r="U64">
        <f>_xlfn.STDEV.P(J63:J65)</f>
        <v>1.265470296653793E-3</v>
      </c>
      <c r="W64" s="13" t="s">
        <v>164</v>
      </c>
      <c r="X64" s="13" t="s">
        <v>164</v>
      </c>
      <c r="Y64" s="13" t="s">
        <v>164</v>
      </c>
      <c r="Z64" s="17" t="s">
        <v>164</v>
      </c>
    </row>
    <row r="65" spans="1:30" x14ac:dyDescent="0.25">
      <c r="A65" s="5" t="s">
        <v>69</v>
      </c>
      <c r="B65" s="28">
        <v>0</v>
      </c>
      <c r="C65" s="28">
        <v>0</v>
      </c>
      <c r="D65" s="28">
        <v>0</v>
      </c>
      <c r="E65" s="28">
        <v>0</v>
      </c>
      <c r="F65" s="28">
        <v>9.4432700737428071E-3</v>
      </c>
      <c r="G65" s="28">
        <v>0</v>
      </c>
      <c r="H65" s="28">
        <v>0</v>
      </c>
      <c r="I65" s="28">
        <v>0</v>
      </c>
      <c r="J65" s="24">
        <f t="shared" si="3"/>
        <v>9.4432700737428071E-3</v>
      </c>
      <c r="M65">
        <v>7</v>
      </c>
      <c r="N65">
        <v>14</v>
      </c>
      <c r="O65">
        <v>34</v>
      </c>
      <c r="P65">
        <v>50</v>
      </c>
      <c r="Q65">
        <v>91</v>
      </c>
      <c r="R65">
        <v>111</v>
      </c>
      <c r="S65">
        <v>148</v>
      </c>
      <c r="T65">
        <v>213</v>
      </c>
      <c r="U65">
        <v>213</v>
      </c>
      <c r="W65" s="13" t="s">
        <v>164</v>
      </c>
      <c r="X65" s="13" t="s">
        <v>164</v>
      </c>
      <c r="Y65" s="13" t="s">
        <v>164</v>
      </c>
      <c r="Z65" s="17" t="s">
        <v>164</v>
      </c>
    </row>
    <row r="66" spans="1:30" x14ac:dyDescent="0.25">
      <c r="A66" s="5" t="s">
        <v>70</v>
      </c>
      <c r="B66" s="28">
        <v>0</v>
      </c>
      <c r="C66" s="28">
        <v>1.0695875513888394E-2</v>
      </c>
      <c r="D66" s="28">
        <v>1.9187422576428664E-2</v>
      </c>
      <c r="E66" s="28">
        <v>1.4085484705468505E-2</v>
      </c>
      <c r="F66" s="28">
        <v>2.4559498633582498E-2</v>
      </c>
      <c r="G66" s="28">
        <v>2.3952155232302291E-2</v>
      </c>
      <c r="H66" s="28">
        <v>2.6724885586522095E-2</v>
      </c>
      <c r="I66" s="28">
        <v>9.0415701142102806E-3</v>
      </c>
      <c r="J66" s="24">
        <f t="shared" si="3"/>
        <v>0.12824689236240275</v>
      </c>
      <c r="M66">
        <f t="shared" ref="M66" si="378">AVERAGE(B66:B68)</f>
        <v>0</v>
      </c>
      <c r="N66">
        <f t="shared" ref="N66" si="379">AVERAGE(C66:C68)</f>
        <v>1.0049808766962079E-2</v>
      </c>
      <c r="O66">
        <f t="shared" ref="O66" si="380">AVERAGE(D66:D68)</f>
        <v>1.7411596840905163E-2</v>
      </c>
      <c r="P66">
        <f t="shared" ref="P66" si="381">AVERAGE(E66:E68)</f>
        <v>1.3525350225011159E-2</v>
      </c>
      <c r="Q66">
        <f t="shared" ref="Q66" si="382">AVERAGE(F66:F68)</f>
        <v>2.1860673662873416E-2</v>
      </c>
      <c r="R66">
        <f t="shared" ref="R66" si="383">AVERAGE(G66:G68)</f>
        <v>2.2763821172953069E-2</v>
      </c>
      <c r="S66">
        <f>AVERAGE(H66:H68)</f>
        <v>2.417454020871139E-2</v>
      </c>
      <c r="T66">
        <f>AVERAGE(I66:I68)</f>
        <v>7.1286829780105509E-3</v>
      </c>
      <c r="U66">
        <f>AVERAGE(J66:J68)</f>
        <v>0.11691447385542682</v>
      </c>
      <c r="W66" s="13">
        <f t="shared" ref="W66" si="384">M66-$M66</f>
        <v>0</v>
      </c>
      <c r="X66" s="13">
        <f t="shared" ref="X66" si="385">N66-$M66</f>
        <v>1.0049808766962079E-2</v>
      </c>
      <c r="Y66" s="13">
        <f t="shared" ref="Y66" si="386">O66-$M66</f>
        <v>1.7411596840905163E-2</v>
      </c>
      <c r="Z66" s="17">
        <f t="shared" ref="Z66" si="387">P66-$P66</f>
        <v>0</v>
      </c>
      <c r="AA66" s="18">
        <f t="shared" ref="AA66" si="388">Q66-$P66</f>
        <v>8.3353234378622573E-3</v>
      </c>
      <c r="AB66" s="18">
        <f t="shared" ref="AB66" si="389">R66-$P66</f>
        <v>9.2384709479419094E-3</v>
      </c>
      <c r="AC66" s="18">
        <f t="shared" ref="AC66" si="390">S66-$P66</f>
        <v>1.0649189983700231E-2</v>
      </c>
      <c r="AD66" s="18"/>
    </row>
    <row r="67" spans="1:30" x14ac:dyDescent="0.25">
      <c r="A67" s="5" t="s">
        <v>71</v>
      </c>
      <c r="B67" s="28">
        <v>0</v>
      </c>
      <c r="C67" s="28">
        <v>8.8436934603453483E-3</v>
      </c>
      <c r="D67" s="28">
        <v>1.6468357181613078E-2</v>
      </c>
      <c r="E67" s="28">
        <v>1.3050848942110274E-2</v>
      </c>
      <c r="F67" s="28">
        <v>1.9588827131759794E-2</v>
      </c>
      <c r="G67" s="28">
        <v>2.1888406621714204E-2</v>
      </c>
      <c r="H67" s="28">
        <v>2.434808973136908E-2</v>
      </c>
      <c r="I67" s="28">
        <v>1.2344478819821371E-2</v>
      </c>
      <c r="J67" s="24">
        <f t="shared" si="3"/>
        <v>0.11653270188873315</v>
      </c>
      <c r="M67">
        <f t="shared" ref="M67" si="391">_xlfn.STDEV.P(B66:B68)</f>
        <v>0</v>
      </c>
      <c r="N67">
        <f t="shared" ref="N67" si="392">_xlfn.STDEV.P(C66:C68)</f>
        <v>8.5357498470656332E-4</v>
      </c>
      <c r="O67">
        <f t="shared" ref="O67" si="393">_xlfn.STDEV.P(D66:D68)</f>
        <v>1.256510733757502E-3</v>
      </c>
      <c r="P67">
        <f t="shared" ref="P67" si="394">_xlfn.STDEV.P(E66:E68)</f>
        <v>4.2670643624376036E-4</v>
      </c>
      <c r="Q67">
        <f t="shared" ref="Q67" si="395">_xlfn.STDEV.P(F66:F68)</f>
        <v>2.0516053447105966E-3</v>
      </c>
      <c r="R67">
        <f t="shared" ref="R67" si="396">_xlfn.STDEV.P(G66:G68)</f>
        <v>8.7109262647286367E-4</v>
      </c>
      <c r="S67">
        <f>_xlfn.STDEV.P(H66:H68)</f>
        <v>2.1566937977479097E-3</v>
      </c>
      <c r="T67">
        <f>_xlfn.STDEV.P(I66:I68)</f>
        <v>5.217974845354815E-3</v>
      </c>
      <c r="U67">
        <f>_xlfn.STDEV.P(J66:J68)</f>
        <v>9.1010277570173145E-3</v>
      </c>
      <c r="W67" s="13" t="s">
        <v>164</v>
      </c>
      <c r="X67" s="13" t="s">
        <v>164</v>
      </c>
      <c r="Y67" s="13" t="s">
        <v>164</v>
      </c>
      <c r="Z67" s="17" t="s">
        <v>164</v>
      </c>
    </row>
    <row r="68" spans="1:30" x14ac:dyDescent="0.25">
      <c r="A68" s="5" t="s">
        <v>72</v>
      </c>
      <c r="B68" s="28">
        <v>0</v>
      </c>
      <c r="C68" s="28">
        <v>1.0609857326652494E-2</v>
      </c>
      <c r="D68" s="28">
        <v>1.6579010764673753E-2</v>
      </c>
      <c r="E68" s="28">
        <v>1.3439717027454699E-2</v>
      </c>
      <c r="F68" s="28">
        <v>2.1433695223277951E-2</v>
      </c>
      <c r="G68" s="28">
        <v>2.2450901664842707E-2</v>
      </c>
      <c r="H68" s="28">
        <v>2.1450645308242988E-2</v>
      </c>
      <c r="I68" s="28">
        <v>0</v>
      </c>
      <c r="J68" s="24">
        <f t="shared" ref="J68:J131" si="397">SUM(B68:I68)</f>
        <v>0.10596382731514459</v>
      </c>
      <c r="M68">
        <v>7</v>
      </c>
      <c r="N68">
        <v>14</v>
      </c>
      <c r="O68">
        <v>34</v>
      </c>
      <c r="P68">
        <v>50</v>
      </c>
      <c r="Q68">
        <v>91</v>
      </c>
      <c r="R68">
        <v>111</v>
      </c>
      <c r="S68">
        <v>148</v>
      </c>
      <c r="T68">
        <v>213</v>
      </c>
      <c r="U68">
        <v>213</v>
      </c>
      <c r="W68" s="13" t="s">
        <v>164</v>
      </c>
      <c r="X68" s="13" t="s">
        <v>164</v>
      </c>
      <c r="Y68" s="13" t="s">
        <v>164</v>
      </c>
      <c r="Z68" s="17" t="s">
        <v>164</v>
      </c>
    </row>
    <row r="69" spans="1:30" x14ac:dyDescent="0.25">
      <c r="A69" s="5" t="s">
        <v>73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8">
        <v>8.8428401842929848E-3</v>
      </c>
      <c r="H69" s="28">
        <v>0</v>
      </c>
      <c r="I69" s="28">
        <v>0</v>
      </c>
      <c r="J69" s="24">
        <f t="shared" si="397"/>
        <v>8.8428401842929848E-3</v>
      </c>
      <c r="M69">
        <f t="shared" ref="M69" si="398">AVERAGE(B69:B71)</f>
        <v>0</v>
      </c>
      <c r="N69">
        <f t="shared" ref="N69" si="399">AVERAGE(C69:C71)</f>
        <v>0</v>
      </c>
      <c r="O69">
        <f t="shared" ref="O69" si="400">AVERAGE(D69:D71)</f>
        <v>0</v>
      </c>
      <c r="P69">
        <f t="shared" ref="P69" si="401">AVERAGE(E69:E71)</f>
        <v>0</v>
      </c>
      <c r="Q69">
        <f t="shared" ref="Q69" si="402">AVERAGE(F69:F71)</f>
        <v>0</v>
      </c>
      <c r="R69">
        <f t="shared" ref="R69" si="403">AVERAGE(G69:G71)</f>
        <v>2.9476133947643284E-3</v>
      </c>
      <c r="S69">
        <f>AVERAGE(H69:H71)</f>
        <v>0</v>
      </c>
      <c r="T69">
        <f>AVERAGE(I69:I71)</f>
        <v>0</v>
      </c>
      <c r="U69">
        <f>AVERAGE(J69:J71)</f>
        <v>2.9476133947643284E-3</v>
      </c>
      <c r="W69" s="13">
        <f t="shared" ref="W69" si="404">M69-$M69</f>
        <v>0</v>
      </c>
      <c r="X69" s="13">
        <f t="shared" ref="X69" si="405">N69-$M69</f>
        <v>0</v>
      </c>
      <c r="Y69" s="13">
        <f t="shared" ref="Y69" si="406">O69-$M69</f>
        <v>0</v>
      </c>
      <c r="Z69" s="17">
        <f t="shared" ref="Z69" si="407">P69-$P69</f>
        <v>0</v>
      </c>
      <c r="AA69" s="18">
        <f t="shared" ref="AA69" si="408">Q69-$P69</f>
        <v>0</v>
      </c>
      <c r="AB69" s="18">
        <f t="shared" ref="AB69" si="409">R69-$P69</f>
        <v>2.9476133947643284E-3</v>
      </c>
      <c r="AC69" s="18">
        <f t="shared" ref="AC69" si="410">S69-$P69</f>
        <v>0</v>
      </c>
      <c r="AD69" s="18"/>
    </row>
    <row r="70" spans="1:30" x14ac:dyDescent="0.25">
      <c r="A70" s="5" t="s">
        <v>74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4">
        <f t="shared" si="397"/>
        <v>0</v>
      </c>
      <c r="M70">
        <f t="shared" ref="M70" si="411">_xlfn.STDEV.P(B69:B71)</f>
        <v>0</v>
      </c>
      <c r="N70">
        <f t="shared" ref="N70" si="412">_xlfn.STDEV.P(C69:C71)</f>
        <v>0</v>
      </c>
      <c r="O70">
        <f t="shared" ref="O70" si="413">_xlfn.STDEV.P(D69:D71)</f>
        <v>0</v>
      </c>
      <c r="P70">
        <f t="shared" ref="P70" si="414">_xlfn.STDEV.P(E69:E71)</f>
        <v>0</v>
      </c>
      <c r="Q70">
        <f t="shared" ref="Q70" si="415">_xlfn.STDEV.P(F69:F71)</f>
        <v>0</v>
      </c>
      <c r="R70">
        <f t="shared" ref="R70" si="416">_xlfn.STDEV.P(G69:G71)</f>
        <v>4.1685548395083124E-3</v>
      </c>
      <c r="S70">
        <f>_xlfn.STDEV.P(H69:H71)</f>
        <v>0</v>
      </c>
      <c r="T70">
        <f>_xlfn.STDEV.P(I69:I71)</f>
        <v>0</v>
      </c>
      <c r="U70">
        <f>_xlfn.STDEV.P(J69:J71)</f>
        <v>4.1685548395083124E-3</v>
      </c>
      <c r="W70" s="13" t="s">
        <v>164</v>
      </c>
      <c r="X70" s="13" t="s">
        <v>164</v>
      </c>
      <c r="Y70" s="13" t="s">
        <v>164</v>
      </c>
      <c r="Z70" s="17" t="s">
        <v>164</v>
      </c>
    </row>
    <row r="71" spans="1:30" x14ac:dyDescent="0.25">
      <c r="A71" s="5" t="s">
        <v>75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4">
        <f t="shared" si="397"/>
        <v>0</v>
      </c>
      <c r="M71">
        <v>7</v>
      </c>
      <c r="N71">
        <v>14</v>
      </c>
      <c r="O71">
        <v>34</v>
      </c>
      <c r="P71">
        <v>50</v>
      </c>
      <c r="Q71">
        <v>91</v>
      </c>
      <c r="R71">
        <v>111</v>
      </c>
      <c r="S71">
        <v>148</v>
      </c>
      <c r="T71">
        <v>213</v>
      </c>
      <c r="U71">
        <v>213</v>
      </c>
      <c r="W71" s="13" t="s">
        <v>164</v>
      </c>
      <c r="X71" s="13" t="s">
        <v>164</v>
      </c>
      <c r="Y71" s="13" t="s">
        <v>164</v>
      </c>
      <c r="Z71" s="17" t="s">
        <v>164</v>
      </c>
    </row>
    <row r="72" spans="1:30" x14ac:dyDescent="0.25">
      <c r="A72" s="5" t="s">
        <v>76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4">
        <f t="shared" si="397"/>
        <v>0</v>
      </c>
      <c r="M72">
        <f t="shared" ref="M72" si="417">AVERAGE(B72:B74)</f>
        <v>0</v>
      </c>
      <c r="N72">
        <f t="shared" ref="N72" si="418">AVERAGE(C72:C74)</f>
        <v>0</v>
      </c>
      <c r="O72">
        <f t="shared" ref="O72" si="419">AVERAGE(D72:D74)</f>
        <v>0</v>
      </c>
      <c r="P72">
        <f t="shared" ref="P72" si="420">AVERAGE(E72:E74)</f>
        <v>0</v>
      </c>
      <c r="Q72">
        <f t="shared" ref="Q72" si="421">AVERAGE(F72:F74)</f>
        <v>0</v>
      </c>
      <c r="R72">
        <f t="shared" ref="R72" si="422">AVERAGE(G72:G74)</f>
        <v>0</v>
      </c>
      <c r="S72">
        <f>AVERAGE(H72:H74)</f>
        <v>0</v>
      </c>
      <c r="T72">
        <f>AVERAGE(I72:I74)</f>
        <v>0</v>
      </c>
      <c r="U72">
        <f>AVERAGE(J72:J74)</f>
        <v>0</v>
      </c>
      <c r="W72" s="13">
        <f t="shared" ref="W72" si="423">M72-$M72</f>
        <v>0</v>
      </c>
      <c r="X72" s="13">
        <f t="shared" ref="X72" si="424">N72-$M72</f>
        <v>0</v>
      </c>
      <c r="Y72" s="13">
        <f t="shared" ref="Y72" si="425">O72-$M72</f>
        <v>0</v>
      </c>
      <c r="Z72" s="17">
        <f t="shared" ref="Z72" si="426">P72-$P72</f>
        <v>0</v>
      </c>
      <c r="AA72" s="18">
        <f t="shared" ref="AA72" si="427">Q72-$P72</f>
        <v>0</v>
      </c>
      <c r="AB72" s="18">
        <f t="shared" ref="AB72" si="428">R72-$P72</f>
        <v>0</v>
      </c>
      <c r="AC72" s="18">
        <f t="shared" ref="AC72" si="429">S72-$P72</f>
        <v>0</v>
      </c>
      <c r="AD72" s="18"/>
    </row>
    <row r="73" spans="1:30" x14ac:dyDescent="0.25">
      <c r="A73" s="5" t="s">
        <v>77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4">
        <f t="shared" si="397"/>
        <v>0</v>
      </c>
      <c r="M73">
        <f t="shared" ref="M73" si="430">_xlfn.STDEV.P(B72:B74)</f>
        <v>0</v>
      </c>
      <c r="N73">
        <f t="shared" ref="N73" si="431">_xlfn.STDEV.P(C72:C74)</f>
        <v>0</v>
      </c>
      <c r="O73">
        <f t="shared" ref="O73" si="432">_xlfn.STDEV.P(D72:D74)</f>
        <v>0</v>
      </c>
      <c r="P73">
        <f t="shared" ref="P73" si="433">_xlfn.STDEV.P(E72:E74)</f>
        <v>0</v>
      </c>
      <c r="Q73">
        <f t="shared" ref="Q73" si="434">_xlfn.STDEV.P(F72:F74)</f>
        <v>0</v>
      </c>
      <c r="R73">
        <f t="shared" ref="R73" si="435">_xlfn.STDEV.P(G72:G74)</f>
        <v>0</v>
      </c>
      <c r="S73">
        <f>_xlfn.STDEV.P(H72:H74)</f>
        <v>0</v>
      </c>
      <c r="T73">
        <f>_xlfn.STDEV.P(I72:I74)</f>
        <v>0</v>
      </c>
      <c r="U73">
        <f>_xlfn.STDEV.P(J72:J74)</f>
        <v>0</v>
      </c>
      <c r="W73" s="13" t="s">
        <v>164</v>
      </c>
      <c r="X73" s="13" t="s">
        <v>164</v>
      </c>
      <c r="Y73" s="13" t="s">
        <v>164</v>
      </c>
      <c r="Z73" s="17" t="s">
        <v>164</v>
      </c>
    </row>
    <row r="74" spans="1:30" x14ac:dyDescent="0.25">
      <c r="A74" s="5" t="s">
        <v>78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4">
        <f t="shared" si="397"/>
        <v>0</v>
      </c>
      <c r="M74">
        <v>7</v>
      </c>
      <c r="N74">
        <v>14</v>
      </c>
      <c r="O74">
        <v>34</v>
      </c>
      <c r="P74">
        <v>50</v>
      </c>
      <c r="Q74">
        <v>91</v>
      </c>
      <c r="R74">
        <v>111</v>
      </c>
      <c r="S74">
        <v>148</v>
      </c>
      <c r="T74">
        <v>213</v>
      </c>
      <c r="U74">
        <v>213</v>
      </c>
      <c r="W74" s="13" t="s">
        <v>164</v>
      </c>
      <c r="X74" s="13" t="s">
        <v>164</v>
      </c>
      <c r="Y74" s="13" t="s">
        <v>164</v>
      </c>
      <c r="Z74" s="17" t="s">
        <v>164</v>
      </c>
    </row>
    <row r="75" spans="1:30" x14ac:dyDescent="0.25">
      <c r="A75" s="5" t="s">
        <v>79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4">
        <f t="shared" si="397"/>
        <v>0</v>
      </c>
      <c r="M75">
        <f t="shared" ref="M75" si="436">AVERAGE(B75:B77)</f>
        <v>0</v>
      </c>
      <c r="N75">
        <f t="shared" ref="N75" si="437">AVERAGE(C75:C77)</f>
        <v>0</v>
      </c>
      <c r="O75">
        <f t="shared" ref="O75" si="438">AVERAGE(D75:D77)</f>
        <v>0</v>
      </c>
      <c r="P75">
        <f t="shared" ref="P75" si="439">AVERAGE(E75:E77)</f>
        <v>0</v>
      </c>
      <c r="Q75">
        <f t="shared" ref="Q75" si="440">AVERAGE(F75:F77)</f>
        <v>0</v>
      </c>
      <c r="R75">
        <f t="shared" ref="R75" si="441">AVERAGE(G75:G77)</f>
        <v>0</v>
      </c>
      <c r="S75">
        <f>AVERAGE(H75:H77)</f>
        <v>0</v>
      </c>
      <c r="T75">
        <f>AVERAGE(I75:I77)</f>
        <v>0</v>
      </c>
      <c r="U75">
        <f>AVERAGE(J75:J77)</f>
        <v>0</v>
      </c>
      <c r="W75" s="13">
        <f t="shared" ref="W75" si="442">M75-$M75</f>
        <v>0</v>
      </c>
      <c r="X75" s="13">
        <f t="shared" ref="X75" si="443">N75-$M75</f>
        <v>0</v>
      </c>
      <c r="Y75" s="13">
        <f t="shared" ref="Y75" si="444">O75-$M75</f>
        <v>0</v>
      </c>
      <c r="Z75" s="17">
        <f t="shared" ref="Z75" si="445">P75-$P75</f>
        <v>0</v>
      </c>
      <c r="AA75" s="18">
        <f t="shared" ref="AA75" si="446">Q75-$P75</f>
        <v>0</v>
      </c>
      <c r="AB75" s="18">
        <f t="shared" ref="AB75" si="447">R75-$P75</f>
        <v>0</v>
      </c>
      <c r="AC75" s="18">
        <f t="shared" ref="AC75" si="448">S75-$P75</f>
        <v>0</v>
      </c>
      <c r="AD75" s="18"/>
    </row>
    <row r="76" spans="1:30" x14ac:dyDescent="0.25">
      <c r="A76" s="5" t="s">
        <v>80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4">
        <f t="shared" si="397"/>
        <v>0</v>
      </c>
      <c r="M76">
        <f t="shared" ref="M76" si="449">_xlfn.STDEV.P(B75:B77)</f>
        <v>0</v>
      </c>
      <c r="N76">
        <f t="shared" ref="N76" si="450">_xlfn.STDEV.P(C75:C77)</f>
        <v>0</v>
      </c>
      <c r="O76">
        <f t="shared" ref="O76" si="451">_xlfn.STDEV.P(D75:D77)</f>
        <v>0</v>
      </c>
      <c r="P76">
        <f t="shared" ref="P76" si="452">_xlfn.STDEV.P(E75:E77)</f>
        <v>0</v>
      </c>
      <c r="Q76">
        <f t="shared" ref="Q76" si="453">_xlfn.STDEV.P(F75:F77)</f>
        <v>0</v>
      </c>
      <c r="R76">
        <f t="shared" ref="R76" si="454">_xlfn.STDEV.P(G75:G77)</f>
        <v>0</v>
      </c>
      <c r="S76">
        <f>_xlfn.STDEV.P(H75:H77)</f>
        <v>0</v>
      </c>
      <c r="T76">
        <f>_xlfn.STDEV.P(I75:I77)</f>
        <v>0</v>
      </c>
      <c r="U76">
        <f>_xlfn.STDEV.P(J75:J77)</f>
        <v>0</v>
      </c>
      <c r="W76" s="13" t="s">
        <v>164</v>
      </c>
      <c r="X76" s="13" t="s">
        <v>164</v>
      </c>
      <c r="Y76" s="13" t="s">
        <v>164</v>
      </c>
      <c r="Z76" s="17" t="s">
        <v>164</v>
      </c>
    </row>
    <row r="77" spans="1:30" x14ac:dyDescent="0.25">
      <c r="A77" s="5" t="s">
        <v>81</v>
      </c>
      <c r="B77" s="28">
        <v>0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4">
        <f t="shared" si="397"/>
        <v>0</v>
      </c>
      <c r="M77">
        <v>7</v>
      </c>
      <c r="N77">
        <v>14</v>
      </c>
      <c r="O77">
        <v>34</v>
      </c>
      <c r="P77">
        <v>50</v>
      </c>
      <c r="Q77">
        <v>91</v>
      </c>
      <c r="R77">
        <v>111</v>
      </c>
      <c r="S77">
        <v>148</v>
      </c>
      <c r="T77">
        <v>213</v>
      </c>
      <c r="U77">
        <v>213</v>
      </c>
      <c r="W77" s="13" t="s">
        <v>164</v>
      </c>
      <c r="X77" s="13" t="s">
        <v>164</v>
      </c>
      <c r="Y77" s="13" t="s">
        <v>164</v>
      </c>
      <c r="Z77" s="17" t="s">
        <v>164</v>
      </c>
    </row>
    <row r="78" spans="1:30" x14ac:dyDescent="0.25">
      <c r="A78" s="5" t="s">
        <v>82</v>
      </c>
      <c r="B78" s="24">
        <v>2.1183991843326682E-2</v>
      </c>
      <c r="C78" s="24">
        <v>2.5569403740793598E-2</v>
      </c>
      <c r="D78" s="24">
        <v>2.2435855753460628E-2</v>
      </c>
      <c r="E78" s="24">
        <v>1.0160142083037491E-2</v>
      </c>
      <c r="F78" s="24">
        <v>1.7364679627748066E-2</v>
      </c>
      <c r="G78" s="24">
        <v>0</v>
      </c>
      <c r="H78" s="24">
        <v>0</v>
      </c>
      <c r="I78" s="24">
        <v>1.1279622492782616E-2</v>
      </c>
      <c r="J78" s="24">
        <f t="shared" si="397"/>
        <v>0.1079936955411491</v>
      </c>
      <c r="M78">
        <f t="shared" ref="M78" si="455">AVERAGE(B78:B80)</f>
        <v>1.8662290280179416E-2</v>
      </c>
      <c r="N78">
        <f t="shared" ref="N78" si="456">AVERAGE(C78:C80)</f>
        <v>2.1314910510650095E-2</v>
      </c>
      <c r="O78">
        <f t="shared" ref="O78" si="457">AVERAGE(D78:D80)</f>
        <v>2.0662262382771406E-2</v>
      </c>
      <c r="P78">
        <f t="shared" ref="P78" si="458">AVERAGE(E78:E80)</f>
        <v>1.0010214898713113E-2</v>
      </c>
      <c r="Q78">
        <f t="shared" ref="Q78" si="459">AVERAGE(F78:F80)</f>
        <v>5.7882265425826885E-3</v>
      </c>
      <c r="R78">
        <f t="shared" ref="R78" si="460">AVERAGE(G78:G80)</f>
        <v>0</v>
      </c>
      <c r="S78">
        <f>AVERAGE(H78:H80)</f>
        <v>0</v>
      </c>
      <c r="T78">
        <f>AVERAGE(I78:I80)</f>
        <v>3.7598741642608721E-3</v>
      </c>
      <c r="U78">
        <f>AVERAGE(J78:J80)</f>
        <v>8.0197778779157583E-2</v>
      </c>
      <c r="W78" s="13">
        <f t="shared" ref="W78" si="461">M78-$M78</f>
        <v>0</v>
      </c>
      <c r="X78" s="13">
        <f t="shared" ref="X78" si="462">N78-$M78</f>
        <v>2.6526202304706786E-3</v>
      </c>
      <c r="Y78" s="13">
        <f t="shared" ref="Y78" si="463">O78-$M78</f>
        <v>1.9999721025919896E-3</v>
      </c>
      <c r="Z78" s="17">
        <f t="shared" ref="Z78" si="464">P78-$P78</f>
        <v>0</v>
      </c>
      <c r="AA78" s="18">
        <f t="shared" ref="AA78" si="465">Q78-$P78</f>
        <v>-4.2219883561304241E-3</v>
      </c>
      <c r="AB78" s="18">
        <f t="shared" ref="AB78" si="466">R78-$P78</f>
        <v>-1.0010214898713113E-2</v>
      </c>
      <c r="AC78" s="18">
        <f t="shared" ref="AC78" si="467">S78-$P78</f>
        <v>-1.0010214898713113E-2</v>
      </c>
      <c r="AD78" s="18"/>
    </row>
    <row r="79" spans="1:30" x14ac:dyDescent="0.25">
      <c r="A79" s="5" t="s">
        <v>83</v>
      </c>
      <c r="B79" s="24">
        <v>2.5203149812787744E-2</v>
      </c>
      <c r="C79" s="24">
        <v>2.6615892503562621E-2</v>
      </c>
      <c r="D79" s="24">
        <v>2.7217404736889533E-2</v>
      </c>
      <c r="E79" s="24">
        <v>1.2342721493424609E-2</v>
      </c>
      <c r="F79" s="24">
        <v>0</v>
      </c>
      <c r="G79" s="24">
        <v>0</v>
      </c>
      <c r="H79" s="24">
        <v>0</v>
      </c>
      <c r="I79" s="24">
        <v>0</v>
      </c>
      <c r="J79" s="24">
        <f t="shared" si="397"/>
        <v>9.1379168546664502E-2</v>
      </c>
      <c r="M79">
        <f t="shared" ref="M79" si="468">_xlfn.STDEV.P(B78:B80)</f>
        <v>6.6149284655541438E-3</v>
      </c>
      <c r="N79">
        <f t="shared" ref="N79" si="469">_xlfn.STDEV.P(C78:C80)</f>
        <v>6.770234596451279E-3</v>
      </c>
      <c r="O79">
        <f t="shared" ref="O79" si="470">_xlfn.STDEV.P(D78:D80)</f>
        <v>6.2043899378044715E-3</v>
      </c>
      <c r="P79">
        <f t="shared" ref="P79" si="471">_xlfn.STDEV.P(E78:E80)</f>
        <v>1.9685479117249834E-3</v>
      </c>
      <c r="Q79">
        <f t="shared" ref="Q79" si="472">_xlfn.STDEV.P(F78:F80)</f>
        <v>8.1857884786083676E-3</v>
      </c>
      <c r="R79">
        <f t="shared" ref="R79" si="473">_xlfn.STDEV.P(G78:G80)</f>
        <v>0</v>
      </c>
      <c r="S79">
        <f>_xlfn.STDEV.P(H78:H80)</f>
        <v>0</v>
      </c>
      <c r="T79">
        <f>_xlfn.STDEV.P(I78:I80)</f>
        <v>5.3172650359139314E-3</v>
      </c>
      <c r="U79">
        <f>_xlfn.STDEV.P(J78:J80)</f>
        <v>2.8383486337815882E-2</v>
      </c>
      <c r="W79" s="13" t="s">
        <v>164</v>
      </c>
      <c r="X79" s="13" t="s">
        <v>164</v>
      </c>
      <c r="Y79" s="13" t="s">
        <v>164</v>
      </c>
      <c r="Z79" s="17" t="s">
        <v>164</v>
      </c>
    </row>
    <row r="80" spans="1:30" x14ac:dyDescent="0.25">
      <c r="A80" s="5" t="s">
        <v>84</v>
      </c>
      <c r="B80" s="24">
        <v>9.5997291844238161E-3</v>
      </c>
      <c r="C80" s="24">
        <v>1.1759435287594053E-2</v>
      </c>
      <c r="D80" s="24">
        <v>1.2333526657964054E-2</v>
      </c>
      <c r="E80" s="24">
        <v>7.5277811196772411E-3</v>
      </c>
      <c r="F80" s="24">
        <v>0</v>
      </c>
      <c r="G80" s="24">
        <v>0</v>
      </c>
      <c r="H80" s="24">
        <v>0</v>
      </c>
      <c r="I80" s="24">
        <v>0</v>
      </c>
      <c r="J80" s="24">
        <f t="shared" si="397"/>
        <v>4.1220472249659162E-2</v>
      </c>
      <c r="M80">
        <v>7</v>
      </c>
      <c r="N80">
        <v>14</v>
      </c>
      <c r="O80">
        <v>34</v>
      </c>
      <c r="P80">
        <v>50</v>
      </c>
      <c r="Q80">
        <v>91</v>
      </c>
      <c r="R80">
        <v>111</v>
      </c>
      <c r="S80">
        <v>148</v>
      </c>
      <c r="T80">
        <v>213</v>
      </c>
      <c r="U80">
        <v>213</v>
      </c>
      <c r="W80" s="13" t="s">
        <v>164</v>
      </c>
      <c r="X80" s="13" t="s">
        <v>164</v>
      </c>
      <c r="Y80" s="13" t="s">
        <v>164</v>
      </c>
      <c r="Z80" s="17" t="s">
        <v>164</v>
      </c>
    </row>
    <row r="81" spans="1:30" x14ac:dyDescent="0.25">
      <c r="A81" s="5" t="s">
        <v>85</v>
      </c>
      <c r="B81" s="24">
        <v>0</v>
      </c>
      <c r="C81" s="24">
        <v>1.3976776411038226E-2</v>
      </c>
      <c r="D81" s="24">
        <v>1.8461876026373197E-2</v>
      </c>
      <c r="E81" s="24">
        <v>1.2478105527998384E-2</v>
      </c>
      <c r="F81" s="24">
        <v>1.5150699550662812E-2</v>
      </c>
      <c r="G81" s="24">
        <v>1.9167805889041874E-2</v>
      </c>
      <c r="H81" s="24">
        <v>2.2051528416394711E-2</v>
      </c>
      <c r="I81" s="24">
        <v>1.1395060471040868E-2</v>
      </c>
      <c r="J81" s="24">
        <f t="shared" si="397"/>
        <v>0.11268185229255008</v>
      </c>
      <c r="M81">
        <f t="shared" ref="M81" si="474">AVERAGE(B81:B83)</f>
        <v>0</v>
      </c>
      <c r="N81">
        <f t="shared" ref="N81" si="475">AVERAGE(C81:C83)</f>
        <v>1.1859821143844046E-2</v>
      </c>
      <c r="O81">
        <f t="shared" ref="O81" si="476">AVERAGE(D81:D83)</f>
        <v>1.7750862551934841E-2</v>
      </c>
      <c r="P81">
        <f t="shared" ref="P81" si="477">AVERAGE(E81:E83)</f>
        <v>1.1885960644124565E-2</v>
      </c>
      <c r="Q81">
        <f t="shared" ref="Q81" si="478">AVERAGE(F81:F83)</f>
        <v>1.5385111275631002E-2</v>
      </c>
      <c r="R81">
        <f t="shared" ref="R81" si="479">AVERAGE(G81:G83)</f>
        <v>1.8198835633921117E-2</v>
      </c>
      <c r="S81">
        <f>AVERAGE(H81:H83)</f>
        <v>1.8868138363139424E-2</v>
      </c>
      <c r="T81">
        <f>AVERAGE(I81:I83)</f>
        <v>9.6128737370382803E-3</v>
      </c>
      <c r="U81">
        <f>AVERAGE(J81:J83)</f>
        <v>0.10356160334963327</v>
      </c>
      <c r="W81" s="13">
        <f t="shared" ref="W81" si="480">M81-$M81</f>
        <v>0</v>
      </c>
      <c r="X81" s="13">
        <f t="shared" ref="X81" si="481">N81-$M81</f>
        <v>1.1859821143844046E-2</v>
      </c>
      <c r="Y81" s="13">
        <f t="shared" ref="Y81" si="482">O81-$M81</f>
        <v>1.7750862551934841E-2</v>
      </c>
      <c r="Z81" s="17">
        <f t="shared" ref="Z81" si="483">P81-$P81</f>
        <v>0</v>
      </c>
      <c r="AA81" s="18">
        <f t="shared" ref="AA81" si="484">Q81-$P81</f>
        <v>3.4991506315064369E-3</v>
      </c>
      <c r="AB81" s="18">
        <f t="shared" ref="AB81" si="485">R81-$P81</f>
        <v>6.3128749897965516E-3</v>
      </c>
      <c r="AC81" s="18">
        <f t="shared" ref="AC81" si="486">S81-$P81</f>
        <v>6.9821777190148589E-3</v>
      </c>
      <c r="AD81" s="18"/>
    </row>
    <row r="82" spans="1:30" x14ac:dyDescent="0.25">
      <c r="A82" s="5" t="s">
        <v>86</v>
      </c>
      <c r="B82" s="24">
        <v>0</v>
      </c>
      <c r="C82" s="24">
        <v>1.1584766990473888E-2</v>
      </c>
      <c r="D82" s="24">
        <v>1.7751610986571464E-2</v>
      </c>
      <c r="E82" s="24">
        <v>1.1362790783141778E-2</v>
      </c>
      <c r="F82" s="24">
        <v>1.5017618498227804E-2</v>
      </c>
      <c r="G82" s="24">
        <v>1.7399297323429513E-2</v>
      </c>
      <c r="H82" s="24">
        <v>1.732124582796769E-2</v>
      </c>
      <c r="I82" s="24">
        <v>8.2055546501379334E-3</v>
      </c>
      <c r="J82" s="24">
        <f t="shared" si="397"/>
        <v>9.8642885059950072E-2</v>
      </c>
      <c r="M82">
        <f t="shared" ref="M82" si="487">_xlfn.STDEV.P(B81:B83)</f>
        <v>0</v>
      </c>
      <c r="N82">
        <f t="shared" ref="N82" si="488">_xlfn.STDEV.P(C81:C83)</f>
        <v>1.6278568839319103E-3</v>
      </c>
      <c r="O82">
        <f t="shared" ref="O82" si="489">_xlfn.STDEV.P(D81:D83)</f>
        <v>5.8084585912769333E-4</v>
      </c>
      <c r="P82">
        <f t="shared" ref="P82" si="490">_xlfn.STDEV.P(E81:E83)</f>
        <v>4.5793006042462635E-4</v>
      </c>
      <c r="Q82">
        <f t="shared" ref="Q82" si="491">_xlfn.STDEV.P(F81:F83)</f>
        <v>4.2906441949161147E-4</v>
      </c>
      <c r="R82">
        <f t="shared" ref="R82" si="492">_xlfn.STDEV.P(G81:G83)</f>
        <v>7.3186338641246715E-4</v>
      </c>
      <c r="S82">
        <f>_xlfn.STDEV.P(H81:H83)</f>
        <v>2.2512939148578819E-3</v>
      </c>
      <c r="T82">
        <f>_xlfn.STDEV.P(I81:I83)</f>
        <v>1.3288168070446236E-3</v>
      </c>
      <c r="U82">
        <f>_xlfn.STDEV.P(J81:J83)</f>
        <v>6.4556329466108064E-3</v>
      </c>
      <c r="W82" s="13" t="s">
        <v>164</v>
      </c>
      <c r="X82" s="13" t="s">
        <v>164</v>
      </c>
      <c r="Y82" s="13" t="s">
        <v>164</v>
      </c>
      <c r="Z82" s="17" t="s">
        <v>164</v>
      </c>
    </row>
    <row r="83" spans="1:30" x14ac:dyDescent="0.25">
      <c r="A83" s="5" t="s">
        <v>87</v>
      </c>
      <c r="B83" s="24">
        <v>0</v>
      </c>
      <c r="C83" s="24">
        <v>1.0017920030020024E-2</v>
      </c>
      <c r="D83" s="24">
        <v>1.7039100642859864E-2</v>
      </c>
      <c r="E83" s="24">
        <v>1.1816985621233534E-2</v>
      </c>
      <c r="F83" s="24">
        <v>1.5987015778002385E-2</v>
      </c>
      <c r="G83" s="24">
        <v>1.8029403689291956E-2</v>
      </c>
      <c r="H83" s="24">
        <v>1.7231640845055865E-2</v>
      </c>
      <c r="I83" s="24">
        <v>9.2380060899360412E-3</v>
      </c>
      <c r="J83" s="24">
        <f t="shared" si="397"/>
        <v>9.9360072696399668E-2</v>
      </c>
      <c r="M83">
        <v>7</v>
      </c>
      <c r="N83">
        <v>14</v>
      </c>
      <c r="O83">
        <v>34</v>
      </c>
      <c r="P83">
        <v>50</v>
      </c>
      <c r="Q83">
        <v>91</v>
      </c>
      <c r="R83">
        <v>111</v>
      </c>
      <c r="S83">
        <v>148</v>
      </c>
      <c r="T83">
        <v>213</v>
      </c>
      <c r="U83">
        <v>213</v>
      </c>
      <c r="W83" s="13" t="s">
        <v>164</v>
      </c>
      <c r="X83" s="13" t="s">
        <v>164</v>
      </c>
      <c r="Y83" s="13" t="s">
        <v>164</v>
      </c>
      <c r="Z83" s="17" t="s">
        <v>164</v>
      </c>
    </row>
    <row r="84" spans="1:30" x14ac:dyDescent="0.25">
      <c r="A84" s="5" t="s">
        <v>88</v>
      </c>
      <c r="B84" s="24">
        <v>2.800716977001819E-2</v>
      </c>
      <c r="C84" s="24">
        <v>2.8212061279374017E-2</v>
      </c>
      <c r="D84" s="24">
        <v>2.6656757122732161E-2</v>
      </c>
      <c r="E84" s="24">
        <v>0</v>
      </c>
      <c r="F84" s="24">
        <v>1.4912308513009448E-2</v>
      </c>
      <c r="G84" s="24">
        <v>1.0195297205337205E-2</v>
      </c>
      <c r="H84" s="24">
        <v>1.0290479684430632E-2</v>
      </c>
      <c r="I84" s="24">
        <v>0</v>
      </c>
      <c r="J84" s="24">
        <f t="shared" si="397"/>
        <v>0.11827407357490165</v>
      </c>
      <c r="M84">
        <f t="shared" ref="M84" si="493">AVERAGE(B84:B86)</f>
        <v>5.8351367083093068E-2</v>
      </c>
      <c r="N84">
        <f t="shared" ref="N84" si="494">AVERAGE(C84:C86)</f>
        <v>5.8458341263765583E-2</v>
      </c>
      <c r="O84">
        <f t="shared" ref="O84" si="495">AVERAGE(D84:D86)</f>
        <v>5.565216609181442E-2</v>
      </c>
      <c r="P84">
        <f t="shared" ref="P84" si="496">AVERAGE(E84:E86)</f>
        <v>0</v>
      </c>
      <c r="Q84">
        <f t="shared" ref="Q84" si="497">AVERAGE(F84:F86)</f>
        <v>1.9607100024630144E-2</v>
      </c>
      <c r="R84">
        <f t="shared" ref="R84" si="498">AVERAGE(G84:G86)</f>
        <v>1.6580614797510905E-2</v>
      </c>
      <c r="S84">
        <f>AVERAGE(H84:H86)</f>
        <v>1.6165573079518672E-2</v>
      </c>
      <c r="T84">
        <f>AVERAGE(I84:I86)</f>
        <v>0</v>
      </c>
      <c r="U84">
        <f>AVERAGE(J84:J86)</f>
        <v>0.2248151623403328</v>
      </c>
      <c r="W84" s="13">
        <f t="shared" ref="W84" si="499">M84-$M84</f>
        <v>0</v>
      </c>
      <c r="X84" s="13">
        <f t="shared" ref="X84" si="500">N84-$M84</f>
        <v>1.0697418067251441E-4</v>
      </c>
      <c r="Y84" s="13">
        <f t="shared" ref="Y84" si="501">O84-$M84</f>
        <v>-2.6992009912786483E-3</v>
      </c>
      <c r="Z84" s="17">
        <f t="shared" ref="Z84" si="502">P84-$P84</f>
        <v>0</v>
      </c>
      <c r="AA84" s="18">
        <f t="shared" ref="AA84" si="503">Q84-$P84</f>
        <v>1.9607100024630144E-2</v>
      </c>
      <c r="AB84" s="18">
        <f t="shared" ref="AB84" si="504">R84-$P84</f>
        <v>1.6580614797510905E-2</v>
      </c>
      <c r="AC84" s="18">
        <f t="shared" ref="AC84" si="505">S84-$P84</f>
        <v>1.6165573079518672E-2</v>
      </c>
      <c r="AD84" s="18"/>
    </row>
    <row r="85" spans="1:30" x14ac:dyDescent="0.25">
      <c r="A85" s="5" t="s">
        <v>89</v>
      </c>
      <c r="B85" s="24">
        <v>7.1011188309908144E-2</v>
      </c>
      <c r="C85" s="24">
        <v>7.163291824549331E-2</v>
      </c>
      <c r="D85" s="24">
        <v>6.7693958383915329E-2</v>
      </c>
      <c r="E85" s="24">
        <v>0</v>
      </c>
      <c r="F85" s="24">
        <v>2.0073789019598443E-2</v>
      </c>
      <c r="G85" s="24">
        <v>1.7954187883080626E-2</v>
      </c>
      <c r="H85" s="24">
        <v>1.7518891261947458E-2</v>
      </c>
      <c r="I85" s="24">
        <v>0</v>
      </c>
      <c r="J85" s="24">
        <f t="shared" si="397"/>
        <v>0.26588493310394329</v>
      </c>
      <c r="M85">
        <f t="shared" ref="M85" si="506">_xlfn.STDEV.P(B84:B86)</f>
        <v>2.1554415956133093E-2</v>
      </c>
      <c r="N85">
        <f t="shared" ref="N85" si="507">_xlfn.STDEV.P(C84:C86)</f>
        <v>2.1446444732191521E-2</v>
      </c>
      <c r="O85">
        <f t="shared" ref="O85" si="508">_xlfn.STDEV.P(D84:D86)</f>
        <v>2.0600676536790853E-2</v>
      </c>
      <c r="P85">
        <f t="shared" ref="P85" si="509">_xlfn.STDEV.P(E84:E86)</f>
        <v>0</v>
      </c>
      <c r="Q85">
        <f t="shared" ref="Q85" si="510">_xlfn.STDEV.P(F84:F86)</f>
        <v>3.6576730693585586E-3</v>
      </c>
      <c r="R85">
        <f t="shared" ref="R85" si="511">_xlfn.STDEV.P(G84:G86)</f>
        <v>4.7531241225745278E-3</v>
      </c>
      <c r="S85">
        <f>_xlfn.STDEV.P(H84:H86)</f>
        <v>4.3510398595323968E-3</v>
      </c>
      <c r="T85">
        <f>_xlfn.STDEV.P(I84:I86)</f>
        <v>0</v>
      </c>
      <c r="U85">
        <f>_xlfn.STDEV.P(J84:J86)</f>
        <v>7.5991716975809309E-2</v>
      </c>
      <c r="W85" s="13" t="s">
        <v>164</v>
      </c>
      <c r="X85" s="13" t="s">
        <v>164</v>
      </c>
      <c r="Y85" s="13" t="s">
        <v>164</v>
      </c>
      <c r="Z85" s="17" t="s">
        <v>164</v>
      </c>
    </row>
    <row r="86" spans="1:30" x14ac:dyDescent="0.25">
      <c r="A86" s="5" t="s">
        <v>90</v>
      </c>
      <c r="B86" s="24">
        <v>7.6035743169352868E-2</v>
      </c>
      <c r="C86" s="24">
        <v>7.5530044266429411E-2</v>
      </c>
      <c r="D86" s="24">
        <v>7.2605782768795771E-2</v>
      </c>
      <c r="E86" s="24">
        <v>0</v>
      </c>
      <c r="F86" s="24">
        <v>2.3835202541282539E-2</v>
      </c>
      <c r="G86" s="24">
        <v>2.1592359304114885E-2</v>
      </c>
      <c r="H86" s="24">
        <v>2.0687348292177925E-2</v>
      </c>
      <c r="I86" s="24">
        <v>0</v>
      </c>
      <c r="J86" s="24">
        <f t="shared" si="397"/>
        <v>0.29028648034215343</v>
      </c>
      <c r="M86">
        <v>7</v>
      </c>
      <c r="N86">
        <v>14</v>
      </c>
      <c r="O86">
        <v>34</v>
      </c>
      <c r="P86">
        <v>50</v>
      </c>
      <c r="Q86">
        <v>91</v>
      </c>
      <c r="R86">
        <v>111</v>
      </c>
      <c r="S86">
        <v>148</v>
      </c>
      <c r="T86">
        <v>213</v>
      </c>
      <c r="U86">
        <v>213</v>
      </c>
      <c r="W86" s="13" t="s">
        <v>164</v>
      </c>
      <c r="X86" s="13" t="s">
        <v>164</v>
      </c>
      <c r="Y86" s="13" t="s">
        <v>164</v>
      </c>
      <c r="Z86" s="17" t="s">
        <v>164</v>
      </c>
    </row>
    <row r="87" spans="1:30" x14ac:dyDescent="0.25">
      <c r="A87" s="5" t="s">
        <v>91</v>
      </c>
      <c r="B87" s="24">
        <v>8.1139859967695495E-3</v>
      </c>
      <c r="C87" s="24">
        <v>1.10827200685856E-2</v>
      </c>
      <c r="D87" s="24">
        <v>2.0318453926957785E-2</v>
      </c>
      <c r="E87" s="24">
        <v>1.0960828678503861E-2</v>
      </c>
      <c r="F87" s="24">
        <v>1.3102845053223847E-2</v>
      </c>
      <c r="G87" s="24">
        <v>0</v>
      </c>
      <c r="H87" s="24">
        <v>0</v>
      </c>
      <c r="I87" s="24">
        <v>1.1840751701548443E-2</v>
      </c>
      <c r="J87" s="24">
        <f t="shared" si="397"/>
        <v>7.5419585425589089E-2</v>
      </c>
      <c r="M87">
        <f t="shared" ref="M87" si="512">AVERAGE(B87:B89)</f>
        <v>2.704661998923183E-3</v>
      </c>
      <c r="N87">
        <f t="shared" ref="N87" si="513">AVERAGE(C87:C89)</f>
        <v>3.6942400228618666E-3</v>
      </c>
      <c r="O87">
        <f t="shared" ref="O87" si="514">AVERAGE(D87:D89)</f>
        <v>6.7728179756525947E-3</v>
      </c>
      <c r="P87">
        <f t="shared" ref="P87" si="515">AVERAGE(E87:E89)</f>
        <v>3.6536095595012873E-3</v>
      </c>
      <c r="Q87">
        <f t="shared" ref="Q87" si="516">AVERAGE(F87:F89)</f>
        <v>4.3676150177412824E-3</v>
      </c>
      <c r="R87">
        <f t="shared" ref="R87" si="517">AVERAGE(G87:G89)</f>
        <v>0</v>
      </c>
      <c r="S87">
        <f>AVERAGE(H87:H89)</f>
        <v>0</v>
      </c>
      <c r="T87">
        <f>AVERAGE(I87:I89)</f>
        <v>3.9469172338494809E-3</v>
      </c>
      <c r="U87">
        <f>AVERAGE(J87:J89)</f>
        <v>2.5139861808529698E-2</v>
      </c>
      <c r="W87" s="13">
        <f t="shared" ref="W87" si="518">M87-$M87</f>
        <v>0</v>
      </c>
      <c r="X87" s="13">
        <f t="shared" ref="X87" si="519">N87-$M87</f>
        <v>9.8957802393868357E-4</v>
      </c>
      <c r="Y87" s="13">
        <f t="shared" ref="Y87" si="520">O87-$M87</f>
        <v>4.0681559767294113E-3</v>
      </c>
      <c r="Z87" s="17">
        <f t="shared" ref="Z87" si="521">P87-$P87</f>
        <v>0</v>
      </c>
      <c r="AA87" s="18">
        <f t="shared" ref="AA87" si="522">Q87-$P87</f>
        <v>7.1400545823999519E-4</v>
      </c>
      <c r="AB87" s="18">
        <f t="shared" ref="AB87" si="523">R87-$P87</f>
        <v>-3.6536095595012873E-3</v>
      </c>
      <c r="AC87" s="18">
        <f t="shared" ref="AC87" si="524">S87-$P87</f>
        <v>-3.6536095595012873E-3</v>
      </c>
      <c r="AD87" s="18"/>
    </row>
    <row r="88" spans="1:30" x14ac:dyDescent="0.25">
      <c r="A88" s="5" t="s">
        <v>92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f t="shared" si="397"/>
        <v>0</v>
      </c>
      <c r="M88">
        <f t="shared" ref="M88" si="525">_xlfn.STDEV.P(B87:B89)</f>
        <v>3.8249696805122907E-3</v>
      </c>
      <c r="N88">
        <f t="shared" ref="N88" si="526">_xlfn.STDEV.P(C87:C89)</f>
        <v>5.2244443429927444E-3</v>
      </c>
      <c r="O88">
        <f t="shared" ref="O88" si="527">_xlfn.STDEV.P(D87:D89)</f>
        <v>9.5782110366521914E-3</v>
      </c>
      <c r="P88">
        <f t="shared" ref="P88" si="528">_xlfn.STDEV.P(E87:E89)</f>
        <v>5.1669841906627099E-3</v>
      </c>
      <c r="Q88">
        <f t="shared" ref="Q88" si="529">_xlfn.STDEV.P(F87:F89)</f>
        <v>6.1767403933141278E-3</v>
      </c>
      <c r="R88">
        <f t="shared" ref="R88" si="530">_xlfn.STDEV.P(G87:G89)</f>
        <v>0</v>
      </c>
      <c r="S88">
        <f>_xlfn.STDEV.P(H87:H89)</f>
        <v>0</v>
      </c>
      <c r="T88">
        <f>_xlfn.STDEV.P(I87:I89)</f>
        <v>5.5817838816740366E-3</v>
      </c>
      <c r="U88">
        <f>_xlfn.STDEV.P(J87:J89)</f>
        <v>3.5553133525808099E-2</v>
      </c>
      <c r="W88" s="13" t="s">
        <v>164</v>
      </c>
      <c r="X88" s="13" t="s">
        <v>164</v>
      </c>
      <c r="Y88" s="13" t="s">
        <v>164</v>
      </c>
      <c r="Z88" s="17" t="s">
        <v>164</v>
      </c>
    </row>
    <row r="89" spans="1:30" x14ac:dyDescent="0.25">
      <c r="A89" s="5" t="s">
        <v>93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f t="shared" si="397"/>
        <v>0</v>
      </c>
      <c r="M89">
        <v>7</v>
      </c>
      <c r="N89">
        <v>14</v>
      </c>
      <c r="O89">
        <v>34</v>
      </c>
      <c r="P89">
        <v>50</v>
      </c>
      <c r="Q89">
        <v>91</v>
      </c>
      <c r="R89">
        <v>111</v>
      </c>
      <c r="S89">
        <v>148</v>
      </c>
      <c r="T89">
        <v>213</v>
      </c>
      <c r="U89">
        <v>213</v>
      </c>
      <c r="W89" s="13" t="s">
        <v>164</v>
      </c>
      <c r="X89" s="13" t="s">
        <v>164</v>
      </c>
      <c r="Y89" s="13" t="s">
        <v>164</v>
      </c>
      <c r="Z89" s="17" t="s">
        <v>164</v>
      </c>
    </row>
    <row r="90" spans="1:30" x14ac:dyDescent="0.25">
      <c r="A90" s="5" t="s">
        <v>94</v>
      </c>
      <c r="B90" s="24">
        <v>3.5579726896835764E-2</v>
      </c>
      <c r="C90" s="24">
        <v>3.4918287256084105E-2</v>
      </c>
      <c r="D90" s="24">
        <v>3.3575226262961499E-2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J90" s="24">
        <f t="shared" si="397"/>
        <v>0.10407324041588137</v>
      </c>
      <c r="M90">
        <f t="shared" ref="M90" si="531">AVERAGE(B90:B92)</f>
        <v>3.8798053829524982E-2</v>
      </c>
      <c r="N90">
        <f t="shared" ref="N90" si="532">AVERAGE(C90:C92)</f>
        <v>3.9706152593610218E-2</v>
      </c>
      <c r="O90">
        <f t="shared" ref="O90" si="533">AVERAGE(D90:D92)</f>
        <v>3.9181363882486608E-2</v>
      </c>
      <c r="P90">
        <f t="shared" ref="P90" si="534">AVERAGE(E90:E92)</f>
        <v>7.3823340968619715E-3</v>
      </c>
      <c r="Q90">
        <f t="shared" ref="Q90" si="535">AVERAGE(F90:F92)</f>
        <v>8.3297203887600629E-3</v>
      </c>
      <c r="R90">
        <f t="shared" ref="R90" si="536">AVERAGE(G90:G92)</f>
        <v>0</v>
      </c>
      <c r="S90">
        <f>AVERAGE(H90:H92)</f>
        <v>0</v>
      </c>
      <c r="T90">
        <f>AVERAGE(I90:I92)</f>
        <v>0</v>
      </c>
      <c r="U90">
        <f>AVERAGE(J90:J92)</f>
        <v>0.13339762479124384</v>
      </c>
      <c r="W90" s="13">
        <f t="shared" ref="W90" si="537">M90-$M90</f>
        <v>0</v>
      </c>
      <c r="X90" s="13">
        <f t="shared" ref="X90" si="538">N90-$M90</f>
        <v>9.080987640852356E-4</v>
      </c>
      <c r="Y90" s="13">
        <f t="shared" ref="Y90" si="539">O90-$M90</f>
        <v>3.8331005296162596E-4</v>
      </c>
      <c r="Z90" s="17">
        <f t="shared" ref="Z90" si="540">P90-$P90</f>
        <v>0</v>
      </c>
      <c r="AA90" s="18">
        <f t="shared" ref="AA90" si="541">Q90-$P90</f>
        <v>9.4738629189809135E-4</v>
      </c>
      <c r="AB90" s="18">
        <f t="shared" ref="AB90" si="542">R90-$P90</f>
        <v>-7.3823340968619715E-3</v>
      </c>
      <c r="AC90" s="18">
        <f t="shared" ref="AC90" si="543">S90-$P90</f>
        <v>-7.3823340968619715E-3</v>
      </c>
      <c r="AD90" s="18"/>
    </row>
    <row r="91" spans="1:30" x14ac:dyDescent="0.25">
      <c r="A91" s="5" t="s">
        <v>95</v>
      </c>
      <c r="B91" s="24">
        <v>4.0415183626780649E-2</v>
      </c>
      <c r="C91" s="24">
        <v>4.0664835041050618E-2</v>
      </c>
      <c r="D91" s="24">
        <v>3.8275348088456555E-2</v>
      </c>
      <c r="E91" s="24">
        <v>9.6035852495556708E-3</v>
      </c>
      <c r="F91" s="24">
        <v>9.0831104612284549E-3</v>
      </c>
      <c r="G91" s="24">
        <v>0</v>
      </c>
      <c r="H91" s="24">
        <v>0</v>
      </c>
      <c r="I91" s="24">
        <v>0</v>
      </c>
      <c r="J91" s="24">
        <f t="shared" si="397"/>
        <v>0.13804206246707196</v>
      </c>
      <c r="M91">
        <f t="shared" ref="M91" si="544">_xlfn.STDEV.P(B90:B92)</f>
        <v>2.2757100938216742E-3</v>
      </c>
      <c r="N91">
        <f t="shared" ref="N91" si="545">_xlfn.STDEV.P(C90:C92)</f>
        <v>3.5826139493875882E-3</v>
      </c>
      <c r="O91">
        <f t="shared" ref="O91" si="546">_xlfn.STDEV.P(D90:D92)</f>
        <v>4.9885798149294528E-3</v>
      </c>
      <c r="P91">
        <f t="shared" ref="P91" si="547">_xlfn.STDEV.P(E90:E92)</f>
        <v>5.3562919561209706E-3</v>
      </c>
      <c r="Q91">
        <f t="shared" ref="Q91" si="548">_xlfn.STDEV.P(F90:F92)</f>
        <v>6.5154334575114594E-3</v>
      </c>
      <c r="R91">
        <f t="shared" ref="R91" si="549">_xlfn.STDEV.P(G90:G92)</f>
        <v>0</v>
      </c>
      <c r="S91">
        <f>_xlfn.STDEV.P(H90:H92)</f>
        <v>0</v>
      </c>
      <c r="T91">
        <f>_xlfn.STDEV.P(I90:I92)</f>
        <v>0</v>
      </c>
      <c r="U91">
        <f>_xlfn.STDEV.P(J90:J92)</f>
        <v>2.2290432098477524E-2</v>
      </c>
      <c r="W91" s="13" t="s">
        <v>164</v>
      </c>
      <c r="X91" s="13" t="s">
        <v>164</v>
      </c>
      <c r="Y91" s="13" t="s">
        <v>164</v>
      </c>
      <c r="Z91" s="17" t="s">
        <v>164</v>
      </c>
    </row>
    <row r="92" spans="1:30" x14ac:dyDescent="0.25">
      <c r="A92" s="5" t="s">
        <v>96</v>
      </c>
      <c r="B92" s="24">
        <v>4.0399250964958534E-2</v>
      </c>
      <c r="C92" s="24">
        <v>4.3535335483695939E-2</v>
      </c>
      <c r="D92" s="24">
        <v>4.569351729604177E-2</v>
      </c>
      <c r="E92" s="24">
        <v>1.2543417041030246E-2</v>
      </c>
      <c r="F92" s="24">
        <v>1.590605070505173E-2</v>
      </c>
      <c r="G92" s="24">
        <v>0</v>
      </c>
      <c r="H92" s="24">
        <v>0</v>
      </c>
      <c r="I92" s="24">
        <v>0</v>
      </c>
      <c r="J92" s="24">
        <f t="shared" si="397"/>
        <v>0.15807757149077822</v>
      </c>
      <c r="M92">
        <v>7</v>
      </c>
      <c r="N92">
        <v>14</v>
      </c>
      <c r="O92">
        <v>34</v>
      </c>
      <c r="P92">
        <v>50</v>
      </c>
      <c r="Q92">
        <v>91</v>
      </c>
      <c r="R92">
        <v>111</v>
      </c>
      <c r="S92">
        <v>148</v>
      </c>
      <c r="T92">
        <v>213</v>
      </c>
      <c r="U92">
        <v>213</v>
      </c>
      <c r="W92" s="13" t="s">
        <v>164</v>
      </c>
      <c r="X92" s="13" t="s">
        <v>164</v>
      </c>
      <c r="Y92" s="13" t="s">
        <v>164</v>
      </c>
      <c r="Z92" s="17" t="s">
        <v>164</v>
      </c>
    </row>
    <row r="93" spans="1:30" x14ac:dyDescent="0.25">
      <c r="A93" s="5" t="s">
        <v>97</v>
      </c>
      <c r="B93" s="25">
        <v>2.6587907651714714E-2</v>
      </c>
      <c r="C93" s="25">
        <v>2.6948220969723456E-2</v>
      </c>
      <c r="D93" s="25">
        <v>2.7781532910342899E-2</v>
      </c>
      <c r="E93" s="25">
        <v>1.1895351872611608E-2</v>
      </c>
      <c r="F93" s="25">
        <v>1.7215295469099678E-2</v>
      </c>
      <c r="G93" s="25">
        <v>0</v>
      </c>
      <c r="H93" s="25">
        <v>0</v>
      </c>
      <c r="I93" s="25">
        <v>0</v>
      </c>
      <c r="J93" s="24">
        <f t="shared" si="397"/>
        <v>0.11042830887349235</v>
      </c>
      <c r="M93">
        <f t="shared" ref="M93" si="550">AVERAGE(B93:B95)</f>
        <v>2.559180802198199E-2</v>
      </c>
      <c r="N93">
        <f t="shared" ref="N93" si="551">AVERAGE(C93:C95)</f>
        <v>2.688463791574788E-2</v>
      </c>
      <c r="O93">
        <f t="shared" ref="O93" si="552">AVERAGE(D93:D95)</f>
        <v>2.7448982151125362E-2</v>
      </c>
      <c r="P93">
        <f t="shared" ref="P93" si="553">AVERAGE(E93:E95)</f>
        <v>1.2209228206661904E-2</v>
      </c>
      <c r="Q93">
        <f t="shared" ref="Q93" si="554">AVERAGE(F93:F95)</f>
        <v>1.8309304264014212E-2</v>
      </c>
      <c r="R93">
        <f t="shared" ref="R93" si="555">AVERAGE(G93:G95)</f>
        <v>3.2006928450056906E-3</v>
      </c>
      <c r="S93">
        <f>AVERAGE(H93:H95)</f>
        <v>0</v>
      </c>
      <c r="T93">
        <f>AVERAGE(I93:I95)</f>
        <v>0</v>
      </c>
      <c r="U93">
        <f>AVERAGE(J93:J95)</f>
        <v>0.11364465340453704</v>
      </c>
      <c r="W93" s="13">
        <f t="shared" ref="W93" si="556">M93-$M93</f>
        <v>0</v>
      </c>
      <c r="X93" s="13">
        <f t="shared" ref="X93" si="557">N93-$M93</f>
        <v>1.29282989376589E-3</v>
      </c>
      <c r="Y93" s="13">
        <f t="shared" ref="Y93" si="558">O93-$M93</f>
        <v>1.8571741291433727E-3</v>
      </c>
      <c r="Z93" s="17">
        <f t="shared" ref="Z93" si="559">P93-$P93</f>
        <v>0</v>
      </c>
      <c r="AA93" s="18">
        <f t="shared" ref="AA93" si="560">Q93-$P93</f>
        <v>6.1000760573523081E-3</v>
      </c>
      <c r="AB93" s="18">
        <f t="shared" ref="AB93" si="561">R93-$P93</f>
        <v>-9.0085353616562135E-3</v>
      </c>
      <c r="AC93" s="18">
        <f t="shared" ref="AC93" si="562">S93-$P93</f>
        <v>-1.2209228206661904E-2</v>
      </c>
      <c r="AD93" s="18"/>
    </row>
    <row r="94" spans="1:30" x14ac:dyDescent="0.25">
      <c r="A94" s="5" t="s">
        <v>98</v>
      </c>
      <c r="B94" s="25">
        <v>3.37195437998744E-2</v>
      </c>
      <c r="C94" s="25">
        <v>3.4022051432900047E-2</v>
      </c>
      <c r="D94" s="25">
        <v>3.4801064296515437E-2</v>
      </c>
      <c r="E94" s="25">
        <v>1.5061931205075339E-2</v>
      </c>
      <c r="F94" s="25">
        <v>2.20636710195595E-2</v>
      </c>
      <c r="G94" s="25">
        <v>9.6020785350170723E-3</v>
      </c>
      <c r="H94" s="25">
        <v>0</v>
      </c>
      <c r="I94" s="25">
        <v>0</v>
      </c>
      <c r="J94" s="24">
        <f t="shared" si="397"/>
        <v>0.14927034028894182</v>
      </c>
      <c r="M94">
        <f t="shared" ref="M94" si="563">_xlfn.STDEV.P(B93:B95)</f>
        <v>7.0780570755215044E-3</v>
      </c>
      <c r="N94">
        <f t="shared" ref="N94" si="564">_xlfn.STDEV.P(C93:C95)</f>
        <v>5.8538040662168911E-3</v>
      </c>
      <c r="O94">
        <f t="shared" ref="O94" si="565">_xlfn.STDEV.P(D93:D95)</f>
        <v>6.1432153567600473E-3</v>
      </c>
      <c r="P94">
        <f t="shared" ref="P94" si="566">_xlfn.STDEV.P(E93:E95)</f>
        <v>2.2122442286748186E-3</v>
      </c>
      <c r="Q94">
        <f t="shared" ref="Q94" si="567">_xlfn.STDEV.P(F93:F95)</f>
        <v>2.7306671625072047E-3</v>
      </c>
      <c r="R94">
        <f t="shared" ref="R94" si="568">_xlfn.STDEV.P(G93:G95)</f>
        <v>4.5264632303975748E-3</v>
      </c>
      <c r="S94">
        <f>_xlfn.STDEV.P(H93:H95)</f>
        <v>0</v>
      </c>
      <c r="T94">
        <f>_xlfn.STDEV.P(I93:I95)</f>
        <v>0</v>
      </c>
      <c r="U94">
        <f>_xlfn.STDEV.P(J93:J95)</f>
        <v>2.7868141367909299E-2</v>
      </c>
      <c r="W94" s="13" t="s">
        <v>164</v>
      </c>
      <c r="X94" s="13" t="s">
        <v>164</v>
      </c>
      <c r="Y94" s="13" t="s">
        <v>164</v>
      </c>
      <c r="Z94" s="17" t="s">
        <v>164</v>
      </c>
    </row>
    <row r="95" spans="1:30" x14ac:dyDescent="0.25">
      <c r="A95" s="5" t="s">
        <v>99</v>
      </c>
      <c r="B95" s="25">
        <v>1.6467972614356854E-2</v>
      </c>
      <c r="C95" s="25">
        <v>1.9683641344620129E-2</v>
      </c>
      <c r="D95" s="25">
        <v>1.9764349246517751E-2</v>
      </c>
      <c r="E95" s="25">
        <v>9.6704015422987635E-3</v>
      </c>
      <c r="F95" s="25">
        <v>1.5648946303383454E-2</v>
      </c>
      <c r="G95" s="25">
        <v>0</v>
      </c>
      <c r="H95" s="25">
        <v>0</v>
      </c>
      <c r="I95" s="25">
        <v>0</v>
      </c>
      <c r="J95" s="24">
        <f t="shared" si="397"/>
        <v>8.1235311051176956E-2</v>
      </c>
      <c r="M95">
        <v>7</v>
      </c>
      <c r="N95">
        <v>14</v>
      </c>
      <c r="O95">
        <v>34</v>
      </c>
      <c r="P95">
        <v>50</v>
      </c>
      <c r="Q95">
        <v>91</v>
      </c>
      <c r="R95">
        <v>111</v>
      </c>
      <c r="S95">
        <v>148</v>
      </c>
      <c r="T95">
        <v>213</v>
      </c>
      <c r="U95">
        <v>213</v>
      </c>
      <c r="W95" s="13" t="s">
        <v>164</v>
      </c>
      <c r="X95" s="13" t="s">
        <v>164</v>
      </c>
      <c r="Y95" s="13" t="s">
        <v>164</v>
      </c>
      <c r="Z95" s="17" t="s">
        <v>164</v>
      </c>
    </row>
    <row r="96" spans="1:30" x14ac:dyDescent="0.25">
      <c r="A96" s="5" t="s">
        <v>100</v>
      </c>
      <c r="B96" s="25">
        <v>3.7696106509834106E-2</v>
      </c>
      <c r="C96" s="25">
        <v>4.5012325508363246E-2</v>
      </c>
      <c r="D96" s="25">
        <v>5.3433195097749651E-2</v>
      </c>
      <c r="E96" s="25">
        <v>2.8739666208921689E-2</v>
      </c>
      <c r="F96" s="25">
        <v>3.356160116321763E-2</v>
      </c>
      <c r="G96" s="25">
        <v>3.4481555606127555E-2</v>
      </c>
      <c r="H96" s="25">
        <v>3.7586400741601113E-2</v>
      </c>
      <c r="I96" s="25">
        <v>1.50595098622108E-2</v>
      </c>
      <c r="J96" s="24">
        <f t="shared" si="397"/>
        <v>0.28557036069802577</v>
      </c>
      <c r="M96">
        <f t="shared" ref="M96" si="569">AVERAGE(B96:B98)</f>
        <v>4.0378490263509211E-2</v>
      </c>
      <c r="N96">
        <f t="shared" ref="N96" si="570">AVERAGE(C96:C98)</f>
        <v>5.3478207365084733E-2</v>
      </c>
      <c r="O96">
        <f t="shared" ref="O96" si="571">AVERAGE(D96:D98)</f>
        <v>6.8078892021033607E-2</v>
      </c>
      <c r="P96">
        <f t="shared" ref="P96" si="572">AVERAGE(E96:E98)</f>
        <v>4.1288349158497162E-2</v>
      </c>
      <c r="Q96">
        <f t="shared" ref="Q96" si="573">AVERAGE(F96:F98)</f>
        <v>5.9602931372675305E-2</v>
      </c>
      <c r="R96">
        <f t="shared" ref="R96" si="574">AVERAGE(G96:G98)</f>
        <v>6.6629440084177829E-2</v>
      </c>
      <c r="S96">
        <f>AVERAGE(H96:H98)</f>
        <v>8.0411517440935359E-2</v>
      </c>
      <c r="T96">
        <f>AVERAGE(I96:I98)</f>
        <v>4.0817213800621234E-2</v>
      </c>
      <c r="U96">
        <f>AVERAGE(J96:J98)</f>
        <v>0.45068504150653438</v>
      </c>
      <c r="W96" s="13">
        <f t="shared" ref="W96" si="575">M96-$M96</f>
        <v>0</v>
      </c>
      <c r="X96" s="13">
        <f t="shared" ref="X96" si="576">N96-$M96</f>
        <v>1.3099717101575523E-2</v>
      </c>
      <c r="Y96" s="13">
        <f t="shared" ref="Y96" si="577">O96-$M96</f>
        <v>2.7700401757524397E-2</v>
      </c>
      <c r="Z96" s="17">
        <f t="shared" ref="Z96" si="578">P96-$P96</f>
        <v>0</v>
      </c>
      <c r="AA96" s="18">
        <f t="shared" ref="AA96" si="579">Q96-$P96</f>
        <v>1.8314582214178143E-2</v>
      </c>
      <c r="AB96" s="18">
        <f t="shared" ref="AB96" si="580">R96-$P96</f>
        <v>2.5341090925680668E-2</v>
      </c>
      <c r="AC96" s="18">
        <f t="shared" ref="AC96" si="581">S96-$P96</f>
        <v>3.9123168282438198E-2</v>
      </c>
      <c r="AD96" s="18"/>
    </row>
    <row r="97" spans="1:30" x14ac:dyDescent="0.25">
      <c r="A97" s="5" t="s">
        <v>101</v>
      </c>
      <c r="B97" s="25">
        <v>4.4880286290845069E-2</v>
      </c>
      <c r="C97" s="25">
        <v>6.9634384631407031E-2</v>
      </c>
      <c r="D97" s="25">
        <v>9.8161449066491602E-2</v>
      </c>
      <c r="E97" s="25">
        <v>6.0579370231668116E-2</v>
      </c>
      <c r="F97" s="25">
        <v>0.111879190196811</v>
      </c>
      <c r="G97" s="25">
        <v>0.13187375268639312</v>
      </c>
      <c r="H97" s="25">
        <v>0.16899515163697471</v>
      </c>
      <c r="I97" s="25">
        <v>9.3088387370145395E-2</v>
      </c>
      <c r="J97" s="24">
        <f t="shared" si="397"/>
        <v>0.77909197211073589</v>
      </c>
      <c r="M97">
        <f t="shared" ref="M97" si="582">_xlfn.STDEV.P(B96:B98)</f>
        <v>3.2026869498003535E-3</v>
      </c>
      <c r="N97">
        <f t="shared" ref="N97" si="583">_xlfn.STDEV.P(C96:C98)</f>
        <v>1.1428529549038247E-2</v>
      </c>
      <c r="O97">
        <f t="shared" ref="O97" si="584">_xlfn.STDEV.P(D96:D98)</f>
        <v>2.1274032114242711E-2</v>
      </c>
      <c r="P97">
        <f t="shared" ref="P97" si="585">_xlfn.STDEV.P(E96:E98)</f>
        <v>1.3845240592436822E-2</v>
      </c>
      <c r="Q97">
        <f t="shared" ref="Q97" si="586">_xlfn.STDEV.P(F96:F98)</f>
        <v>3.6964981604861682E-2</v>
      </c>
      <c r="R97">
        <f t="shared" ref="R97" si="587">_xlfn.STDEV.P(G96:G98)</f>
        <v>4.6136321042203006E-2</v>
      </c>
      <c r="S97">
        <f>_xlfn.STDEV.P(H96:H98)</f>
        <v>6.2649535223563521E-2</v>
      </c>
      <c r="T97">
        <f>_xlfn.STDEV.P(I96:I98)</f>
        <v>3.6962589061527759E-2</v>
      </c>
      <c r="U97">
        <f>_xlfn.STDEV.P(J96:J98)</f>
        <v>0.23221995947140833</v>
      </c>
      <c r="W97" s="13" t="s">
        <v>164</v>
      </c>
      <c r="X97" s="13" t="s">
        <v>164</v>
      </c>
      <c r="Y97" s="13" t="s">
        <v>164</v>
      </c>
      <c r="Z97" s="17" t="s">
        <v>164</v>
      </c>
    </row>
    <row r="98" spans="1:30" x14ac:dyDescent="0.25">
      <c r="A98" s="5" t="s">
        <v>102</v>
      </c>
      <c r="B98" s="25">
        <v>3.855907798984845E-2</v>
      </c>
      <c r="C98" s="25">
        <v>4.5787911955483908E-2</v>
      </c>
      <c r="D98" s="25">
        <v>5.2642031898859548E-2</v>
      </c>
      <c r="E98" s="25">
        <v>3.454601103490168E-2</v>
      </c>
      <c r="F98" s="25">
        <v>3.3368002757997291E-2</v>
      </c>
      <c r="G98" s="25">
        <v>3.3533011960012828E-2</v>
      </c>
      <c r="H98" s="25">
        <v>3.4652999944230274E-2</v>
      </c>
      <c r="I98" s="25">
        <v>1.4303744169507512E-2</v>
      </c>
      <c r="J98" s="24">
        <f t="shared" si="397"/>
        <v>0.28739279171084148</v>
      </c>
      <c r="M98">
        <v>7</v>
      </c>
      <c r="N98">
        <v>14</v>
      </c>
      <c r="O98">
        <v>34</v>
      </c>
      <c r="P98">
        <v>50</v>
      </c>
      <c r="Q98">
        <v>91</v>
      </c>
      <c r="R98">
        <v>111</v>
      </c>
      <c r="S98">
        <v>148</v>
      </c>
      <c r="T98">
        <v>213</v>
      </c>
      <c r="U98">
        <v>213</v>
      </c>
      <c r="W98" s="13" t="s">
        <v>164</v>
      </c>
      <c r="X98" s="13" t="s">
        <v>164</v>
      </c>
      <c r="Y98" s="13" t="s">
        <v>164</v>
      </c>
      <c r="Z98" s="17" t="s">
        <v>164</v>
      </c>
    </row>
    <row r="99" spans="1:30" x14ac:dyDescent="0.25">
      <c r="A99" s="5" t="s">
        <v>103</v>
      </c>
      <c r="B99" s="25">
        <v>5.6720091224564298E-2</v>
      </c>
      <c r="C99" s="25">
        <v>5.9370106205847775E-2</v>
      </c>
      <c r="D99" s="25">
        <v>5.4930976601207389E-2</v>
      </c>
      <c r="E99" s="25">
        <v>1.2172640744816747E-2</v>
      </c>
      <c r="F99" s="25">
        <v>1.8312416915813035E-2</v>
      </c>
      <c r="G99" s="25">
        <v>1.4844245958069664E-2</v>
      </c>
      <c r="H99" s="25">
        <v>1.4454596768777058E-2</v>
      </c>
      <c r="I99" s="25">
        <v>0</v>
      </c>
      <c r="J99" s="24">
        <f t="shared" si="397"/>
        <v>0.23080507441909595</v>
      </c>
      <c r="M99">
        <f t="shared" ref="M99" si="588">AVERAGE(B99:B101)</f>
        <v>9.5359659965437535E-2</v>
      </c>
      <c r="N99">
        <f t="shared" ref="N99" si="589">AVERAGE(C99:C101)</f>
        <v>9.4186875518499302E-2</v>
      </c>
      <c r="O99">
        <f t="shared" ref="O99" si="590">AVERAGE(D99:D101)</f>
        <v>9.0102314777554704E-2</v>
      </c>
      <c r="P99">
        <f t="shared" ref="P99" si="591">AVERAGE(E99:E101)</f>
        <v>3.1086304419841438E-2</v>
      </c>
      <c r="Q99">
        <f t="shared" ref="Q99" si="592">AVERAGE(F99:F101)</f>
        <v>3.4945291374565778E-2</v>
      </c>
      <c r="R99">
        <f t="shared" ref="R99" si="593">AVERAGE(G99:G101)</f>
        <v>3.1810663992245546E-2</v>
      </c>
      <c r="S99">
        <f>AVERAGE(H99:H101)</f>
        <v>3.0884673910945338E-2</v>
      </c>
      <c r="T99">
        <f>AVERAGE(I99:I101)</f>
        <v>4.9931969030307397E-3</v>
      </c>
      <c r="U99">
        <f>AVERAGE(J99:J101)</f>
        <v>0.41336898086212032</v>
      </c>
      <c r="W99" s="13">
        <f t="shared" ref="W99" si="594">M99-$M99</f>
        <v>0</v>
      </c>
      <c r="X99" s="13">
        <f t="shared" ref="X99" si="595">N99-$M99</f>
        <v>-1.1727844469382326E-3</v>
      </c>
      <c r="Y99" s="13">
        <f t="shared" ref="Y99" si="596">O99-$M99</f>
        <v>-5.2573451878828309E-3</v>
      </c>
      <c r="Z99" s="17">
        <f t="shared" ref="Z99" si="597">P99-$P99</f>
        <v>0</v>
      </c>
      <c r="AA99" s="18">
        <f t="shared" ref="AA99" si="598">Q99-$P99</f>
        <v>3.8589869547243395E-3</v>
      </c>
      <c r="AB99" s="18">
        <f t="shared" ref="AB99" si="599">R99-$P99</f>
        <v>7.2435957240410756E-4</v>
      </c>
      <c r="AC99" s="18">
        <f t="shared" ref="AC99" si="600">S99-$P99</f>
        <v>-2.0163050889610012E-4</v>
      </c>
      <c r="AD99" s="18"/>
    </row>
    <row r="100" spans="1:30" x14ac:dyDescent="0.25">
      <c r="A100" s="5" t="s">
        <v>104</v>
      </c>
      <c r="B100" s="25">
        <v>0.11269283802175724</v>
      </c>
      <c r="C100" s="25">
        <v>0.11226347805421714</v>
      </c>
      <c r="D100" s="25">
        <v>0.10726329084378357</v>
      </c>
      <c r="E100" s="25">
        <v>2.8376325707234886E-2</v>
      </c>
      <c r="F100" s="25">
        <v>3.0652227221457846E-2</v>
      </c>
      <c r="G100" s="25">
        <v>2.8709556638602224E-2</v>
      </c>
      <c r="H100" s="25">
        <v>2.6904485826929125E-2</v>
      </c>
      <c r="I100" s="25">
        <v>0</v>
      </c>
      <c r="J100" s="24">
        <f t="shared" si="397"/>
        <v>0.44686220231398194</v>
      </c>
      <c r="M100">
        <f t="shared" ref="M100" si="601">_xlfn.STDEV.P(B99:B101)</f>
        <v>2.7370407487013998E-2</v>
      </c>
      <c r="N100">
        <f t="shared" ref="N100" si="602">_xlfn.STDEV.P(C99:C101)</f>
        <v>2.4625218566368547E-2</v>
      </c>
      <c r="O100">
        <f t="shared" ref="O100" si="603">_xlfn.STDEV.P(D99:D101)</f>
        <v>2.4872309047065829E-2</v>
      </c>
      <c r="P100">
        <f t="shared" ref="P100" si="604">_xlfn.STDEV.P(E99:E101)</f>
        <v>1.6659857625871147E-2</v>
      </c>
      <c r="Q100">
        <f t="shared" ref="Q100" si="605">_xlfn.STDEV.P(F99:F101)</f>
        <v>1.5630928948409627E-2</v>
      </c>
      <c r="R100">
        <f t="shared" ref="R100" si="606">_xlfn.STDEV.P(G99:G101)</f>
        <v>1.5277235602032178E-2</v>
      </c>
      <c r="S100">
        <f>_xlfn.STDEV.P(H99:H101)</f>
        <v>1.5301070318607786E-2</v>
      </c>
      <c r="T100">
        <f>_xlfn.STDEV.P(I99:I101)</f>
        <v>7.0614467798654082E-3</v>
      </c>
      <c r="U100">
        <f>_xlfn.STDEV.P(J99:J101)</f>
        <v>0.13744507380852825</v>
      </c>
      <c r="W100" s="13" t="s">
        <v>164</v>
      </c>
      <c r="X100" s="13" t="s">
        <v>164</v>
      </c>
      <c r="Y100" s="13" t="s">
        <v>164</v>
      </c>
      <c r="Z100" s="17" t="s">
        <v>164</v>
      </c>
    </row>
    <row r="101" spans="1:30" x14ac:dyDescent="0.25">
      <c r="A101" s="5" t="s">
        <v>105</v>
      </c>
      <c r="B101" s="25">
        <v>0.11666605064999104</v>
      </c>
      <c r="C101" s="25">
        <v>0.11092704229543299</v>
      </c>
      <c r="D101" s="25">
        <v>0.10811267688767318</v>
      </c>
      <c r="E101" s="25">
        <v>5.270994680747268E-2</v>
      </c>
      <c r="F101" s="25">
        <v>5.5871229986426449E-2</v>
      </c>
      <c r="G101" s="25">
        <v>5.1878189380064749E-2</v>
      </c>
      <c r="H101" s="25">
        <v>5.1294939137129826E-2</v>
      </c>
      <c r="I101" s="25">
        <v>1.4979590709092218E-2</v>
      </c>
      <c r="J101" s="24">
        <f t="shared" si="397"/>
        <v>0.56243966585328309</v>
      </c>
      <c r="M101">
        <v>7</v>
      </c>
      <c r="N101">
        <v>14</v>
      </c>
      <c r="O101">
        <v>34</v>
      </c>
      <c r="P101">
        <v>50</v>
      </c>
      <c r="Q101">
        <v>91</v>
      </c>
      <c r="R101">
        <v>111</v>
      </c>
      <c r="S101">
        <v>148</v>
      </c>
      <c r="T101">
        <v>213</v>
      </c>
      <c r="U101">
        <v>213</v>
      </c>
      <c r="W101" s="13" t="s">
        <v>164</v>
      </c>
      <c r="X101" s="13" t="s">
        <v>164</v>
      </c>
      <c r="Y101" s="13" t="s">
        <v>164</v>
      </c>
      <c r="Z101" s="17" t="s">
        <v>164</v>
      </c>
    </row>
    <row r="102" spans="1:30" x14ac:dyDescent="0.25">
      <c r="A102" s="5" t="s">
        <v>106</v>
      </c>
      <c r="B102" s="25">
        <v>0</v>
      </c>
      <c r="C102" s="25">
        <v>0</v>
      </c>
      <c r="D102" s="25">
        <v>9.6751027578046815E-3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4">
        <f t="shared" si="397"/>
        <v>9.6751027578046815E-3</v>
      </c>
      <c r="M102">
        <f t="shared" ref="M102" si="607">AVERAGE(B102:B104)</f>
        <v>3.8507975596900521E-3</v>
      </c>
      <c r="N102">
        <f t="shared" ref="N102" si="608">AVERAGE(C102:C104)</f>
        <v>4.0060604805531135E-3</v>
      </c>
      <c r="O102">
        <f t="shared" ref="O102" si="609">AVERAGE(D102:D104)</f>
        <v>9.9068993222047024E-3</v>
      </c>
      <c r="P102">
        <f t="shared" ref="P102" si="610">AVERAGE(E102:E104)</f>
        <v>2.2385506847156429E-3</v>
      </c>
      <c r="Q102">
        <f t="shared" ref="Q102" si="611">AVERAGE(F102:F104)</f>
        <v>2.4533468524514618E-3</v>
      </c>
      <c r="R102">
        <f t="shared" ref="R102" si="612">AVERAGE(G102:G104)</f>
        <v>0</v>
      </c>
      <c r="S102">
        <f>AVERAGE(H102:H104)</f>
        <v>0</v>
      </c>
      <c r="T102">
        <f>AVERAGE(I102:I104)</f>
        <v>0</v>
      </c>
      <c r="U102">
        <f>AVERAGE(J102:J104)</f>
        <v>2.2455654899614971E-2</v>
      </c>
      <c r="W102" s="13">
        <f t="shared" ref="W102" si="613">M102-$M102</f>
        <v>0</v>
      </c>
      <c r="X102" s="13">
        <f t="shared" ref="X102" si="614">N102-$M102</f>
        <v>1.5526292086306135E-4</v>
      </c>
      <c r="Y102" s="13">
        <f t="shared" ref="Y102" si="615">O102-$M102</f>
        <v>6.0561017625146499E-3</v>
      </c>
      <c r="Z102" s="17">
        <f t="shared" ref="Z102" si="616">P102-$P102</f>
        <v>0</v>
      </c>
      <c r="AA102" s="18">
        <f t="shared" ref="AA102" si="617">Q102-$P102</f>
        <v>2.147961677358189E-4</v>
      </c>
      <c r="AB102" s="18">
        <f t="shared" ref="AB102" si="618">R102-$P102</f>
        <v>-2.2385506847156429E-3</v>
      </c>
      <c r="AC102" s="18">
        <f t="shared" ref="AC102" si="619">S102-$P102</f>
        <v>-2.2385506847156429E-3</v>
      </c>
      <c r="AD102" s="18"/>
    </row>
    <row r="103" spans="1:30" x14ac:dyDescent="0.25">
      <c r="A103" s="5" t="s">
        <v>107</v>
      </c>
      <c r="B103" s="25">
        <v>1.1552392679070156E-2</v>
      </c>
      <c r="C103" s="25">
        <v>1.201818144165934E-2</v>
      </c>
      <c r="D103" s="25">
        <v>1.2954080762326391E-2</v>
      </c>
      <c r="E103" s="25">
        <v>6.7156520541469282E-3</v>
      </c>
      <c r="F103" s="25">
        <v>7.3600405573543849E-3</v>
      </c>
      <c r="G103" s="25">
        <v>0</v>
      </c>
      <c r="H103" s="25">
        <v>0</v>
      </c>
      <c r="I103" s="25">
        <v>0</v>
      </c>
      <c r="J103" s="24">
        <f t="shared" si="397"/>
        <v>5.0600347494557198E-2</v>
      </c>
      <c r="M103">
        <f t="shared" ref="M103" si="620">_xlfn.STDEV.P(B102:B104)</f>
        <v>5.4458501348668906E-3</v>
      </c>
      <c r="N103">
        <f t="shared" ref="N103" si="621">_xlfn.STDEV.P(C102:C104)</f>
        <v>5.6654250632850916E-3</v>
      </c>
      <c r="O103">
        <f t="shared" ref="O103" si="622">_xlfn.STDEV.P(D102:D104)</f>
        <v>2.398988423949565E-3</v>
      </c>
      <c r="P103">
        <f t="shared" ref="P103" si="623">_xlfn.STDEV.P(E102:E104)</f>
        <v>3.1657887383844405E-3</v>
      </c>
      <c r="Q103">
        <f t="shared" ref="Q103" si="624">_xlfn.STDEV.P(F102:F104)</f>
        <v>3.4695563919422013E-3</v>
      </c>
      <c r="R103">
        <f t="shared" ref="R103" si="625">_xlfn.STDEV.P(G102:G104)</f>
        <v>0</v>
      </c>
      <c r="S103">
        <f>_xlfn.STDEV.P(H102:H104)</f>
        <v>0</v>
      </c>
      <c r="T103">
        <f>_xlfn.STDEV.P(I102:I104)</f>
        <v>0</v>
      </c>
      <c r="U103">
        <f>_xlfn.STDEV.P(J102:J104)</f>
        <v>1.9929233520776229E-2</v>
      </c>
      <c r="W103" s="13" t="s">
        <v>164</v>
      </c>
      <c r="X103" s="13" t="s">
        <v>164</v>
      </c>
      <c r="Y103" s="13" t="s">
        <v>164</v>
      </c>
      <c r="Z103" s="17" t="s">
        <v>164</v>
      </c>
    </row>
    <row r="104" spans="1:30" x14ac:dyDescent="0.25">
      <c r="A104" s="5" t="s">
        <v>108</v>
      </c>
      <c r="B104" s="25">
        <v>0</v>
      </c>
      <c r="C104" s="25">
        <v>0</v>
      </c>
      <c r="D104" s="25">
        <v>7.0915144464830339E-3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4">
        <f t="shared" si="397"/>
        <v>7.0915144464830339E-3</v>
      </c>
      <c r="M104">
        <v>7</v>
      </c>
      <c r="N104">
        <v>14</v>
      </c>
      <c r="O104">
        <v>34</v>
      </c>
      <c r="P104">
        <v>50</v>
      </c>
      <c r="Q104">
        <v>91</v>
      </c>
      <c r="R104">
        <v>111</v>
      </c>
      <c r="S104">
        <v>148</v>
      </c>
      <c r="T104">
        <v>213</v>
      </c>
      <c r="U104">
        <v>213</v>
      </c>
      <c r="W104" s="13" t="s">
        <v>164</v>
      </c>
      <c r="X104" s="13" t="s">
        <v>164</v>
      </c>
      <c r="Y104" s="13" t="s">
        <v>164</v>
      </c>
      <c r="Z104" s="17" t="s">
        <v>164</v>
      </c>
    </row>
    <row r="105" spans="1:30" x14ac:dyDescent="0.25">
      <c r="A105" s="5" t="s">
        <v>109</v>
      </c>
      <c r="B105" s="25">
        <v>1.0392657240224678E-2</v>
      </c>
      <c r="C105" s="25">
        <v>1.0623853768942168E-2</v>
      </c>
      <c r="D105" s="25">
        <v>1.0381159276818507E-2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4">
        <f t="shared" si="397"/>
        <v>3.1397670285985349E-2</v>
      </c>
      <c r="M105">
        <f t="shared" ref="M105" si="626">AVERAGE(B105:B107)</f>
        <v>2.4564014684368054E-2</v>
      </c>
      <c r="N105">
        <f t="shared" ref="N105" si="627">AVERAGE(C105:C107)</f>
        <v>2.4455737379281237E-2</v>
      </c>
      <c r="O105">
        <f t="shared" ref="O105" si="628">AVERAGE(D105:D107)</f>
        <v>2.445708800663204E-2</v>
      </c>
      <c r="P105">
        <f t="shared" ref="P105" si="629">AVERAGE(E105:E107)</f>
        <v>5.0397968911673639E-3</v>
      </c>
      <c r="Q105">
        <f t="shared" ref="Q105" si="630">AVERAGE(F105:F107)</f>
        <v>5.3126115387256189E-3</v>
      </c>
      <c r="R105">
        <f t="shared" ref="R105" si="631">AVERAGE(G105:G107)</f>
        <v>0</v>
      </c>
      <c r="S105">
        <f>AVERAGE(H105:H107)</f>
        <v>0</v>
      </c>
      <c r="T105">
        <f>AVERAGE(I105:I107)</f>
        <v>0</v>
      </c>
      <c r="U105">
        <f>AVERAGE(J105:J107)</f>
        <v>8.38292485001743E-2</v>
      </c>
      <c r="W105" s="13">
        <f t="shared" ref="W105" si="632">M105-$M105</f>
        <v>0</v>
      </c>
      <c r="X105" s="13">
        <f t="shared" ref="X105" si="633">N105-$M105</f>
        <v>-1.0827730508681729E-4</v>
      </c>
      <c r="Y105" s="13">
        <f t="shared" ref="Y105" si="634">O105-$M105</f>
        <v>-1.0692667773601339E-4</v>
      </c>
      <c r="Z105" s="17">
        <f t="shared" ref="Z105" si="635">P105-$P105</f>
        <v>0</v>
      </c>
      <c r="AA105" s="18">
        <f t="shared" ref="AA105" si="636">Q105-$P105</f>
        <v>2.7281464755825498E-4</v>
      </c>
      <c r="AB105" s="18">
        <f t="shared" ref="AB105" si="637">R105-$P105</f>
        <v>-5.0397968911673639E-3</v>
      </c>
      <c r="AC105" s="18">
        <f t="shared" ref="AC105" si="638">S105-$P105</f>
        <v>-5.0397968911673639E-3</v>
      </c>
      <c r="AD105" s="18"/>
    </row>
    <row r="106" spans="1:30" x14ac:dyDescent="0.25">
      <c r="A106" s="5" t="s">
        <v>110</v>
      </c>
      <c r="B106" s="25">
        <v>5.1686407191665645E-2</v>
      </c>
      <c r="C106" s="25">
        <v>5.0878752380685205E-2</v>
      </c>
      <c r="D106" s="25">
        <v>5.0826354483376496E-2</v>
      </c>
      <c r="E106" s="25">
        <v>1.5119390673502091E-2</v>
      </c>
      <c r="F106" s="25">
        <v>1.5937834616176857E-2</v>
      </c>
      <c r="G106" s="25">
        <v>0</v>
      </c>
      <c r="H106" s="25">
        <v>0</v>
      </c>
      <c r="I106" s="25">
        <v>0</v>
      </c>
      <c r="J106" s="24">
        <f t="shared" si="397"/>
        <v>0.18444873934540629</v>
      </c>
      <c r="M106">
        <f t="shared" ref="M106" si="639">_xlfn.STDEV.P(B105:B107)</f>
        <v>1.9184897326948266E-2</v>
      </c>
      <c r="N106">
        <f t="shared" ref="N106" si="640">_xlfn.STDEV.P(C105:C107)</f>
        <v>1.8690758105557991E-2</v>
      </c>
      <c r="O106">
        <f t="shared" ref="O106" si="641">_xlfn.STDEV.P(D105:D107)</f>
        <v>1.8660083396459456E-2</v>
      </c>
      <c r="P106">
        <f t="shared" ref="P106" si="642">_xlfn.STDEV.P(E105:E107)</f>
        <v>7.1273491150946472E-3</v>
      </c>
      <c r="Q106">
        <f t="shared" ref="Q106" si="643">_xlfn.STDEV.P(F105:F107)</f>
        <v>7.5131672896855675E-3</v>
      </c>
      <c r="R106">
        <f t="shared" ref="R106" si="644">_xlfn.STDEV.P(G105:G107)</f>
        <v>0</v>
      </c>
      <c r="S106">
        <f>_xlfn.STDEV.P(H105:H107)</f>
        <v>0</v>
      </c>
      <c r="T106">
        <f>_xlfn.STDEV.P(I105:I107)</f>
        <v>0</v>
      </c>
      <c r="U106">
        <f>_xlfn.STDEV.P(J105:J107)</f>
        <v>7.1169813956296041E-2</v>
      </c>
      <c r="W106" s="13" t="s">
        <v>164</v>
      </c>
      <c r="X106" s="13" t="s">
        <v>164</v>
      </c>
      <c r="Y106" s="13" t="s">
        <v>164</v>
      </c>
      <c r="Z106" s="17" t="s">
        <v>164</v>
      </c>
    </row>
    <row r="107" spans="1:30" x14ac:dyDescent="0.25">
      <c r="A107" s="5" t="s">
        <v>111</v>
      </c>
      <c r="B107" s="25">
        <v>1.1612979621213831E-2</v>
      </c>
      <c r="C107" s="25">
        <v>1.1864605988216332E-2</v>
      </c>
      <c r="D107" s="25">
        <v>1.2163750259701114E-2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4">
        <f t="shared" si="397"/>
        <v>3.5641335869131277E-2</v>
      </c>
      <c r="M107">
        <v>7</v>
      </c>
      <c r="N107">
        <v>14</v>
      </c>
      <c r="O107">
        <v>34</v>
      </c>
      <c r="P107">
        <v>50</v>
      </c>
      <c r="Q107">
        <v>91</v>
      </c>
      <c r="R107">
        <v>111</v>
      </c>
      <c r="S107">
        <v>148</v>
      </c>
      <c r="T107">
        <v>213</v>
      </c>
      <c r="U107">
        <v>213</v>
      </c>
      <c r="W107" s="13" t="s">
        <v>164</v>
      </c>
      <c r="X107" s="13" t="s">
        <v>164</v>
      </c>
      <c r="Y107" s="13" t="s">
        <v>164</v>
      </c>
      <c r="Z107" s="17" t="s">
        <v>164</v>
      </c>
    </row>
    <row r="108" spans="1:30" x14ac:dyDescent="0.25">
      <c r="A108" s="5" t="s">
        <v>112</v>
      </c>
      <c r="B108" s="26">
        <v>2.6033732580707628E-2</v>
      </c>
      <c r="C108" s="26">
        <v>6.1033286790703099E-2</v>
      </c>
      <c r="D108" s="26">
        <v>6.5658744966134858E-2</v>
      </c>
      <c r="E108" s="26">
        <v>2.3391045028158929E-2</v>
      </c>
      <c r="F108" s="26">
        <v>3.0139659527191706E-2</v>
      </c>
      <c r="G108" s="26">
        <v>1.7398167716055367E-2</v>
      </c>
      <c r="H108" s="26">
        <v>1.8484729135915385E-2</v>
      </c>
      <c r="I108" s="26">
        <v>1.39188811970262E-2</v>
      </c>
      <c r="J108" s="24">
        <f t="shared" si="397"/>
        <v>0.25605824694189322</v>
      </c>
      <c r="M108">
        <f t="shared" ref="M108" si="645">AVERAGE(B108:B110)</f>
        <v>2.823343766356072E-2</v>
      </c>
      <c r="N108">
        <f t="shared" ref="N108" si="646">AVERAGE(C108:C110)</f>
        <v>4.0286103991419631E-2</v>
      </c>
      <c r="O108">
        <f t="shared" ref="O108" si="647">AVERAGE(D108:D110)</f>
        <v>4.2531071189744356E-2</v>
      </c>
      <c r="P108">
        <f t="shared" ref="P108" si="648">AVERAGE(E108:E110)</f>
        <v>1.2651660771331235E-2</v>
      </c>
      <c r="Q108">
        <f t="shared" ref="Q108" si="649">AVERAGE(F108:F110)</f>
        <v>2.4119867044921667E-2</v>
      </c>
      <c r="R108">
        <f t="shared" ref="R108" si="650">AVERAGE(G108:G110)</f>
        <v>5.7993892386851223E-3</v>
      </c>
      <c r="S108">
        <f>AVERAGE(H108:H110)</f>
        <v>6.1615763786384619E-3</v>
      </c>
      <c r="T108">
        <f>AVERAGE(I108:I110)</f>
        <v>4.6396270656754003E-3</v>
      </c>
      <c r="U108">
        <f>AVERAGE(J108:J110)</f>
        <v>0.16442273334397661</v>
      </c>
      <c r="W108" s="13">
        <f t="shared" ref="W108" si="651">M108-$M108</f>
        <v>0</v>
      </c>
      <c r="X108" s="13">
        <f t="shared" ref="X108" si="652">N108-$M108</f>
        <v>1.205266632785891E-2</v>
      </c>
      <c r="Y108" s="13">
        <f t="shared" ref="Y108" si="653">O108-$M108</f>
        <v>1.4297633526183635E-2</v>
      </c>
      <c r="Z108" s="17">
        <f t="shared" ref="Z108" si="654">P108-$P108</f>
        <v>0</v>
      </c>
      <c r="AA108" s="18">
        <f t="shared" ref="AA108" si="655">Q108-$P108</f>
        <v>1.1468206273590431E-2</v>
      </c>
      <c r="AB108" s="18">
        <f t="shared" ref="AB108" si="656">R108-$P108</f>
        <v>-6.852271532646113E-3</v>
      </c>
      <c r="AC108" s="18">
        <f t="shared" ref="AC108" si="657">S108-$P108</f>
        <v>-6.4900843926927734E-3</v>
      </c>
      <c r="AD108" s="18"/>
    </row>
    <row r="109" spans="1:30" x14ac:dyDescent="0.25">
      <c r="A109" s="5" t="s">
        <v>113</v>
      </c>
      <c r="B109" s="26">
        <v>2.668840660602155E-2</v>
      </c>
      <c r="C109" s="26">
        <v>2.7429243693153898E-2</v>
      </c>
      <c r="D109" s="26">
        <v>2.8507644083956788E-2</v>
      </c>
      <c r="E109" s="26">
        <v>1.3014557410382698E-2</v>
      </c>
      <c r="F109" s="26">
        <v>1.8877777522106783E-2</v>
      </c>
      <c r="G109" s="26">
        <v>0</v>
      </c>
      <c r="H109" s="26">
        <v>0</v>
      </c>
      <c r="I109" s="26">
        <v>0</v>
      </c>
      <c r="J109" s="24">
        <f t="shared" si="397"/>
        <v>0.11451762931562172</v>
      </c>
      <c r="M109">
        <f t="shared" ref="M109" si="658">_xlfn.STDEV.P(B108:B110)</f>
        <v>2.6613826094375771E-3</v>
      </c>
      <c r="N109">
        <f t="shared" ref="N109" si="659">_xlfn.STDEV.P(C108:C110)</f>
        <v>1.4809925050520147E-2</v>
      </c>
      <c r="O109">
        <f t="shared" ref="O109" si="660">_xlfn.STDEV.P(D108:D110)</f>
        <v>1.647658044556639E-2</v>
      </c>
      <c r="P109">
        <f t="shared" ref="P109" si="661">_xlfn.STDEV.P(E108:E110)</f>
        <v>8.9205139851437666E-3</v>
      </c>
      <c r="Q109">
        <f t="shared" ref="Q109" si="662">_xlfn.STDEV.P(F108:F110)</f>
        <v>4.6304148837854608E-3</v>
      </c>
      <c r="R109">
        <f t="shared" ref="R109" si="663">_xlfn.STDEV.P(G108:G110)</f>
        <v>8.2015749148290785E-3</v>
      </c>
      <c r="S109">
        <f>_xlfn.STDEV.P(H108:H110)</f>
        <v>8.7137848802682129E-3</v>
      </c>
      <c r="T109">
        <f>_xlfn.STDEV.P(I108:I110)</f>
        <v>6.5614235206314375E-3</v>
      </c>
      <c r="U109">
        <f>_xlfn.STDEV.P(J108:J110)</f>
        <v>6.488197963296706E-2</v>
      </c>
      <c r="W109" s="13" t="s">
        <v>164</v>
      </c>
      <c r="X109" s="13" t="s">
        <v>164</v>
      </c>
      <c r="Y109" s="13" t="s">
        <v>164</v>
      </c>
      <c r="Z109" s="17" t="s">
        <v>164</v>
      </c>
    </row>
    <row r="110" spans="1:30" x14ac:dyDescent="0.25">
      <c r="A110" s="5" t="s">
        <v>99</v>
      </c>
      <c r="B110" s="26">
        <v>3.1978173803952986E-2</v>
      </c>
      <c r="C110" s="26">
        <v>3.2395781490401898E-2</v>
      </c>
      <c r="D110" s="26">
        <v>3.3426824519141418E-2</v>
      </c>
      <c r="E110" s="26">
        <v>1.5493798754520772E-3</v>
      </c>
      <c r="F110" s="26">
        <v>2.3342164085466514E-2</v>
      </c>
      <c r="G110" s="26">
        <v>0</v>
      </c>
      <c r="H110" s="26">
        <v>0</v>
      </c>
      <c r="I110" s="26">
        <v>0</v>
      </c>
      <c r="J110" s="24">
        <f t="shared" si="397"/>
        <v>0.12269232377441489</v>
      </c>
      <c r="M110">
        <v>7</v>
      </c>
      <c r="N110">
        <v>14</v>
      </c>
      <c r="O110">
        <v>34</v>
      </c>
      <c r="P110">
        <v>50</v>
      </c>
      <c r="Q110">
        <v>91</v>
      </c>
      <c r="R110">
        <v>111</v>
      </c>
      <c r="S110">
        <v>148</v>
      </c>
      <c r="T110">
        <v>213</v>
      </c>
      <c r="U110">
        <v>213</v>
      </c>
      <c r="W110" s="13" t="s">
        <v>164</v>
      </c>
      <c r="X110" s="13" t="s">
        <v>164</v>
      </c>
      <c r="Y110" s="13" t="s">
        <v>164</v>
      </c>
      <c r="Z110" s="17" t="s">
        <v>164</v>
      </c>
    </row>
    <row r="111" spans="1:30" x14ac:dyDescent="0.25">
      <c r="A111" s="5" t="s">
        <v>114</v>
      </c>
      <c r="B111" s="26">
        <v>5.0006015703872919E-2</v>
      </c>
      <c r="C111" s="26">
        <v>5.6885150388499749E-2</v>
      </c>
      <c r="D111" s="26">
        <v>6.436724898166464E-2</v>
      </c>
      <c r="E111" s="26">
        <v>3.9566639884730047E-2</v>
      </c>
      <c r="F111" s="26">
        <v>4.5756760302256165E-2</v>
      </c>
      <c r="G111" s="26">
        <v>4.5086195025930212E-2</v>
      </c>
      <c r="H111" s="26">
        <v>4.8179483954127342E-2</v>
      </c>
      <c r="I111" s="26">
        <v>4.8179483954127342E-2</v>
      </c>
      <c r="J111" s="24">
        <f t="shared" si="397"/>
        <v>0.39802697819520844</v>
      </c>
      <c r="M111">
        <f t="shared" ref="M111" si="664">AVERAGE(B111:B113)</f>
        <v>4.2239137769094014E-2</v>
      </c>
      <c r="N111">
        <f t="shared" ref="N111" si="665">AVERAGE(C111:C113)</f>
        <v>4.8123003422122147E-2</v>
      </c>
      <c r="O111">
        <f t="shared" ref="O111" si="666">AVERAGE(D111:D113)</f>
        <v>5.5238092545346063E-2</v>
      </c>
      <c r="P111">
        <f t="shared" ref="P111" si="667">AVERAGE(E111:E113)</f>
        <v>3.1111743918939481E-2</v>
      </c>
      <c r="Q111">
        <f t="shared" ref="Q111" si="668">AVERAGE(F111:F113)</f>
        <v>3.7636078355060457E-2</v>
      </c>
      <c r="R111">
        <f t="shared" ref="R111" si="669">AVERAGE(G111:G113)</f>
        <v>3.3602804009611013E-2</v>
      </c>
      <c r="S111">
        <f>AVERAGE(H111:H113)</f>
        <v>4.0206977933144268E-2</v>
      </c>
      <c r="T111">
        <f>AVERAGE(I111:I113)</f>
        <v>4.0206977933144268E-2</v>
      </c>
      <c r="U111">
        <f>AVERAGE(J111:J113)</f>
        <v>0.32836481588646171</v>
      </c>
      <c r="W111" s="13">
        <f t="shared" ref="W111" si="670">M111-$M111</f>
        <v>0</v>
      </c>
      <c r="X111" s="13">
        <f t="shared" ref="X111" si="671">N111-$M111</f>
        <v>5.8838656530281336E-3</v>
      </c>
      <c r="Y111" s="13">
        <f t="shared" ref="Y111" si="672">O111-$M111</f>
        <v>1.2998954776252049E-2</v>
      </c>
      <c r="Z111" s="17">
        <f t="shared" ref="Z111" si="673">P111-$P111</f>
        <v>0</v>
      </c>
      <c r="AA111" s="18">
        <f t="shared" ref="AA111" si="674">Q111-$P111</f>
        <v>6.5243344361209758E-3</v>
      </c>
      <c r="AB111" s="18">
        <f t="shared" ref="AB111" si="675">R111-$P111</f>
        <v>2.4910600906715326E-3</v>
      </c>
      <c r="AC111" s="18">
        <f t="shared" ref="AC111" si="676">S111-$P111</f>
        <v>9.0952340142047873E-3</v>
      </c>
      <c r="AD111" s="18"/>
    </row>
    <row r="112" spans="1:30" x14ac:dyDescent="0.25">
      <c r="A112" s="5" t="s">
        <v>115</v>
      </c>
      <c r="B112" s="26">
        <v>2.5969861908558003E-2</v>
      </c>
      <c r="C112" s="26">
        <v>3.114396581859594E-2</v>
      </c>
      <c r="D112" s="26">
        <v>3.865412577134264E-2</v>
      </c>
      <c r="E112" s="26">
        <v>2.4020285713703161E-2</v>
      </c>
      <c r="F112" s="26">
        <v>2.6861107918125484E-2</v>
      </c>
      <c r="G112" s="26">
        <v>2.7635454550733331E-2</v>
      </c>
      <c r="H112" s="26">
        <v>2.8820342238109448E-2</v>
      </c>
      <c r="I112" s="26">
        <v>2.8820342238109448E-2</v>
      </c>
      <c r="J112" s="24">
        <f t="shared" si="397"/>
        <v>0.23192548615727746</v>
      </c>
      <c r="M112">
        <f t="shared" ref="M112" si="677">_xlfn.STDEV.P(B111:B113)</f>
        <v>1.1508033431302024E-2</v>
      </c>
      <c r="N112">
        <f t="shared" ref="N112" si="678">_xlfn.STDEV.P(C111:C113)</f>
        <v>1.2008056033974543E-2</v>
      </c>
      <c r="O112">
        <f t="shared" ref="O112" si="679">_xlfn.STDEV.P(D111:D113)</f>
        <v>1.1746540602391272E-2</v>
      </c>
      <c r="P112">
        <f t="shared" ref="P112" si="680">_xlfn.STDEV.P(E111:E113)</f>
        <v>6.4195796278744069E-3</v>
      </c>
      <c r="Q112">
        <f t="shared" ref="Q112" si="681">_xlfn.STDEV.P(F111:F113)</f>
        <v>7.9391584480786627E-3</v>
      </c>
      <c r="R112">
        <f t="shared" ref="R112" si="682">_xlfn.STDEV.P(G111:G113)</f>
        <v>8.1220736937777441E-3</v>
      </c>
      <c r="S112">
        <f>_xlfn.STDEV.P(H111:H113)</f>
        <v>8.2638289377522118E-3</v>
      </c>
      <c r="T112">
        <f>_xlfn.STDEV.P(I111:I113)</f>
        <v>8.2638289377522118E-3</v>
      </c>
      <c r="U112">
        <f>_xlfn.STDEV.P(J111:J113)</f>
        <v>7.0404492922934658E-2</v>
      </c>
      <c r="W112" s="13" t="s">
        <v>164</v>
      </c>
      <c r="X112" s="13" t="s">
        <v>164</v>
      </c>
      <c r="Y112" s="13" t="s">
        <v>164</v>
      </c>
      <c r="Z112" s="17" t="s">
        <v>164</v>
      </c>
    </row>
    <row r="113" spans="1:30" x14ac:dyDescent="0.25">
      <c r="A113" s="5" t="s">
        <v>116</v>
      </c>
      <c r="B113" s="26">
        <v>5.0741535694851125E-2</v>
      </c>
      <c r="C113" s="26">
        <v>5.633989405927075E-2</v>
      </c>
      <c r="D113" s="26">
        <v>6.2692902883030907E-2</v>
      </c>
      <c r="E113" s="26">
        <v>2.9748306158385234E-2</v>
      </c>
      <c r="F113" s="26">
        <v>4.0290366844799724E-2</v>
      </c>
      <c r="G113" s="26">
        <v>2.8086762452169484E-2</v>
      </c>
      <c r="H113" s="26">
        <v>4.3621107607196015E-2</v>
      </c>
      <c r="I113" s="26">
        <v>4.3621107607196015E-2</v>
      </c>
      <c r="J113" s="24">
        <f t="shared" si="397"/>
        <v>0.35514198330689928</v>
      </c>
      <c r="M113">
        <v>7</v>
      </c>
      <c r="N113">
        <v>14</v>
      </c>
      <c r="O113">
        <v>34</v>
      </c>
      <c r="P113">
        <v>50</v>
      </c>
      <c r="Q113">
        <v>91</v>
      </c>
      <c r="R113">
        <v>111</v>
      </c>
      <c r="S113">
        <v>148</v>
      </c>
      <c r="T113">
        <v>213</v>
      </c>
      <c r="U113">
        <v>213</v>
      </c>
      <c r="W113" s="13" t="s">
        <v>164</v>
      </c>
      <c r="X113" s="13" t="s">
        <v>164</v>
      </c>
      <c r="Y113" s="13" t="s">
        <v>164</v>
      </c>
      <c r="Z113" s="17" t="s">
        <v>164</v>
      </c>
    </row>
    <row r="114" spans="1:30" x14ac:dyDescent="0.25">
      <c r="A114" s="5" t="s">
        <v>117</v>
      </c>
      <c r="B114" s="26">
        <v>0.16387204099397304</v>
      </c>
      <c r="C114" s="26">
        <v>0.16212124960526278</v>
      </c>
      <c r="D114" s="26">
        <v>0.15728351223746587</v>
      </c>
      <c r="E114" s="26">
        <v>6.9341518768948771E-2</v>
      </c>
      <c r="F114" s="26">
        <v>8.237263360204003E-2</v>
      </c>
      <c r="G114" s="26">
        <v>7.5945596794468814E-2</v>
      </c>
      <c r="H114" s="26">
        <v>7.7108765898507445E-2</v>
      </c>
      <c r="I114" s="26">
        <v>7.7108765898507445E-2</v>
      </c>
      <c r="J114" s="24">
        <f t="shared" si="397"/>
        <v>0.86515408379917424</v>
      </c>
      <c r="M114">
        <f t="shared" ref="M114" si="683">AVERAGE(B114:B116)</f>
        <v>0.13461986308713941</v>
      </c>
      <c r="N114">
        <f t="shared" ref="N114" si="684">AVERAGE(C114:C116)</f>
        <v>0.13165063665934754</v>
      </c>
      <c r="O114">
        <f t="shared" ref="O114" si="685">AVERAGE(D114:D116)</f>
        <v>0.12827282936199003</v>
      </c>
      <c r="P114">
        <f t="shared" ref="P114" si="686">AVERAGE(E114:E116)</f>
        <v>6.153234339278283E-2</v>
      </c>
      <c r="Q114">
        <f t="shared" ref="Q114" si="687">AVERAGE(F114:F116)</f>
        <v>6.589191718693907E-2</v>
      </c>
      <c r="R114">
        <f t="shared" ref="R114" si="688">AVERAGE(G114:G116)</f>
        <v>6.1701132850541969E-2</v>
      </c>
      <c r="S114">
        <f>AVERAGE(H114:H116)</f>
        <v>6.1127260026973051E-2</v>
      </c>
      <c r="T114">
        <f>AVERAGE(I114:I116)</f>
        <v>6.1127260026973051E-2</v>
      </c>
      <c r="U114">
        <f>AVERAGE(J114:J116)</f>
        <v>0.70592324259268702</v>
      </c>
      <c r="W114" s="13">
        <f t="shared" ref="W114" si="689">M114-$M114</f>
        <v>0</v>
      </c>
      <c r="X114" s="13">
        <f t="shared" ref="X114" si="690">N114-$M114</f>
        <v>-2.9692264277918767E-3</v>
      </c>
      <c r="Y114" s="13">
        <f t="shared" ref="Y114" si="691">O114-$M114</f>
        <v>-6.3470337251493869E-3</v>
      </c>
      <c r="Z114" s="17">
        <f t="shared" ref="Z114" si="692">P114-$P114</f>
        <v>0</v>
      </c>
      <c r="AA114" s="18">
        <f t="shared" ref="AA114" si="693">Q114-$P114</f>
        <v>4.3595737941562393E-3</v>
      </c>
      <c r="AB114" s="18">
        <f t="shared" ref="AB114" si="694">R114-$P114</f>
        <v>1.6878945775913867E-4</v>
      </c>
      <c r="AC114" s="18">
        <f t="shared" ref="AC114" si="695">S114-$P114</f>
        <v>-4.0508336580977883E-4</v>
      </c>
      <c r="AD114" s="18"/>
    </row>
    <row r="115" spans="1:30" x14ac:dyDescent="0.25">
      <c r="A115" s="5" t="s">
        <v>118</v>
      </c>
      <c r="B115" s="26">
        <v>0.15893054190066497</v>
      </c>
      <c r="C115" s="26">
        <v>0.15520798639446698</v>
      </c>
      <c r="D115" s="26">
        <v>0.15196103096550517</v>
      </c>
      <c r="E115" s="26">
        <v>7.7509351643759689E-2</v>
      </c>
      <c r="F115" s="26">
        <v>7.4396927290284728E-2</v>
      </c>
      <c r="G115" s="26">
        <v>7.0349606262930964E-2</v>
      </c>
      <c r="H115" s="26">
        <v>6.8602014633621228E-2</v>
      </c>
      <c r="I115" s="26">
        <v>6.8602014633621228E-2</v>
      </c>
      <c r="J115" s="24">
        <f t="shared" si="397"/>
        <v>0.82555947372485494</v>
      </c>
      <c r="M115">
        <f t="shared" ref="M115" si="696">_xlfn.STDEV.P(B114:B116)</f>
        <v>3.7928347519646265E-2</v>
      </c>
      <c r="N115">
        <f t="shared" ref="N115" si="697">_xlfn.STDEV.P(C114:C116)</f>
        <v>3.8307648197654476E-2</v>
      </c>
      <c r="O115">
        <f t="shared" ref="O115" si="698">_xlfn.STDEV.P(D114:D116)</f>
        <v>3.7327036856413885E-2</v>
      </c>
      <c r="P115">
        <f t="shared" ref="P115" si="699">_xlfn.STDEV.P(E114:E116)</f>
        <v>1.7146725093067177E-2</v>
      </c>
      <c r="Q115">
        <f t="shared" ref="Q115" si="700">_xlfn.STDEV.P(F114:F116)</f>
        <v>1.7965111930884261E-2</v>
      </c>
      <c r="R115">
        <f t="shared" ref="R115" si="701">_xlfn.STDEV.P(G114:G116)</f>
        <v>1.6348164282418459E-2</v>
      </c>
      <c r="S115">
        <f>_xlfn.STDEV.P(H114:H116)</f>
        <v>1.6945762911633185E-2</v>
      </c>
      <c r="T115">
        <f>_xlfn.STDEV.P(I114:I116)</f>
        <v>1.6945762911633185E-2</v>
      </c>
      <c r="U115">
        <f>_xlfn.STDEV.P(J114:J116)</f>
        <v>0.19785022333873981</v>
      </c>
      <c r="W115" s="13" t="s">
        <v>164</v>
      </c>
      <c r="X115" s="13" t="s">
        <v>164</v>
      </c>
      <c r="Y115" s="13" t="s">
        <v>164</v>
      </c>
      <c r="Z115" s="17" t="s">
        <v>164</v>
      </c>
    </row>
    <row r="116" spans="1:30" x14ac:dyDescent="0.25">
      <c r="A116" s="5" t="s">
        <v>119</v>
      </c>
      <c r="B116" s="26">
        <v>8.1057006366780204E-2</v>
      </c>
      <c r="C116" s="26">
        <v>7.762267397831292E-2</v>
      </c>
      <c r="D116" s="26">
        <v>7.5573944882999053E-2</v>
      </c>
      <c r="E116" s="26">
        <v>3.7746159765640067E-2</v>
      </c>
      <c r="F116" s="26">
        <v>4.0906190668492472E-2</v>
      </c>
      <c r="G116" s="26">
        <v>3.8808195494226115E-2</v>
      </c>
      <c r="H116" s="26">
        <v>3.767099954879051E-2</v>
      </c>
      <c r="I116" s="26">
        <v>3.767099954879051E-2</v>
      </c>
      <c r="J116" s="24">
        <f t="shared" si="397"/>
        <v>0.42705617025403181</v>
      </c>
      <c r="M116">
        <v>7</v>
      </c>
      <c r="N116">
        <v>14</v>
      </c>
      <c r="O116">
        <v>34</v>
      </c>
      <c r="P116">
        <v>50</v>
      </c>
      <c r="Q116">
        <v>91</v>
      </c>
      <c r="R116">
        <v>111</v>
      </c>
      <c r="S116">
        <v>148</v>
      </c>
      <c r="T116">
        <v>213</v>
      </c>
      <c r="U116">
        <v>213</v>
      </c>
      <c r="W116" s="13" t="s">
        <v>164</v>
      </c>
      <c r="X116" s="13" t="s">
        <v>164</v>
      </c>
      <c r="Y116" s="13" t="s">
        <v>164</v>
      </c>
      <c r="Z116" s="17" t="s">
        <v>164</v>
      </c>
    </row>
    <row r="117" spans="1:30" x14ac:dyDescent="0.25">
      <c r="A117" s="5" t="s">
        <v>120</v>
      </c>
      <c r="B117" s="26">
        <v>1.3869942313088621E-2</v>
      </c>
      <c r="C117" s="26">
        <v>1.4574129825447701E-2</v>
      </c>
      <c r="D117" s="26">
        <v>1.1887906610939228E-2</v>
      </c>
      <c r="E117" s="26">
        <v>1.0313242781458339E-2</v>
      </c>
      <c r="F117" s="26">
        <v>1.0190114887362742E-2</v>
      </c>
      <c r="G117" s="26">
        <v>0</v>
      </c>
      <c r="H117" s="26">
        <v>0</v>
      </c>
      <c r="I117" s="26">
        <v>0</v>
      </c>
      <c r="J117" s="24">
        <f t="shared" si="397"/>
        <v>6.0835336418296623E-2</v>
      </c>
      <c r="M117">
        <f t="shared" ref="M117" si="702">AVERAGE(B117:B119)</f>
        <v>1.8599157360087687E-2</v>
      </c>
      <c r="N117">
        <f t="shared" ref="N117" si="703">AVERAGE(C117:C119)</f>
        <v>1.9034182772595064E-2</v>
      </c>
      <c r="O117">
        <f t="shared" ref="O117" si="704">AVERAGE(D117:D119)</f>
        <v>1.8238397381766695E-2</v>
      </c>
      <c r="P117">
        <f t="shared" ref="P117" si="705">AVERAGE(E117:E119)</f>
        <v>1.2421052570330313E-2</v>
      </c>
      <c r="Q117">
        <f t="shared" ref="Q117" si="706">AVERAGE(F117:F119)</f>
        <v>1.6200605762883697E-2</v>
      </c>
      <c r="R117">
        <f t="shared" ref="R117" si="707">AVERAGE(G117:G119)</f>
        <v>3.7198252512744569E-3</v>
      </c>
      <c r="S117">
        <f>AVERAGE(H117:H119)</f>
        <v>3.6495695378781171E-3</v>
      </c>
      <c r="T117">
        <f>AVERAGE(I117:I119)</f>
        <v>3.3978095485076871E-3</v>
      </c>
      <c r="U117">
        <f>AVERAGE(J117:J119)</f>
        <v>9.5260600185323716E-2</v>
      </c>
      <c r="W117" s="13">
        <f t="shared" ref="W117" si="708">M117-$M117</f>
        <v>0</v>
      </c>
      <c r="X117" s="13">
        <f t="shared" ref="X117" si="709">N117-$M117</f>
        <v>4.3502541250737756E-4</v>
      </c>
      <c r="Y117" s="13">
        <f t="shared" ref="Y117" si="710">O117-$M117</f>
        <v>-3.6075997832099235E-4</v>
      </c>
      <c r="Z117" s="17">
        <f t="shared" ref="Z117" si="711">P117-$P117</f>
        <v>0</v>
      </c>
      <c r="AA117" s="18">
        <f t="shared" ref="AA117" si="712">Q117-$P117</f>
        <v>3.7795531925533844E-3</v>
      </c>
      <c r="AB117" s="18">
        <f t="shared" ref="AB117" si="713">R117-$P117</f>
        <v>-8.7012273190558553E-3</v>
      </c>
      <c r="AC117" s="18">
        <f t="shared" ref="AC117" si="714">S117-$P117</f>
        <v>-8.7714830324521955E-3</v>
      </c>
      <c r="AD117" s="18"/>
    </row>
    <row r="118" spans="1:30" x14ac:dyDescent="0.25">
      <c r="A118" s="5" t="s">
        <v>121</v>
      </c>
      <c r="B118" s="26">
        <v>1.7553721803122063E-2</v>
      </c>
      <c r="C118" s="26">
        <v>1.7150985972611527E-2</v>
      </c>
      <c r="D118" s="26">
        <v>1.6815343964142866E-2</v>
      </c>
      <c r="E118" s="26">
        <v>1.0987185307631778E-2</v>
      </c>
      <c r="F118" s="26">
        <v>1.3194497713450765E-2</v>
      </c>
      <c r="G118" s="26">
        <v>0</v>
      </c>
      <c r="H118" s="26">
        <v>0</v>
      </c>
      <c r="I118" s="26">
        <v>0</v>
      </c>
      <c r="J118" s="24">
        <f t="shared" si="397"/>
        <v>7.5701734760959011E-2</v>
      </c>
      <c r="M118">
        <f t="shared" ref="M118" si="715">_xlfn.STDEV.P(B117:B119)</f>
        <v>4.3514365467969508E-3</v>
      </c>
      <c r="N118">
        <f t="shared" ref="N118" si="716">_xlfn.STDEV.P(C117:C119)</f>
        <v>4.6070713703068233E-3</v>
      </c>
      <c r="O118">
        <f t="shared" ref="O118" si="717">_xlfn.STDEV.P(D117:D119)</f>
        <v>5.8532555986556345E-3</v>
      </c>
      <c r="P118">
        <f t="shared" ref="P118" si="718">_xlfn.STDEV.P(E117:E119)</f>
        <v>2.5194122178743925E-3</v>
      </c>
      <c r="Q118">
        <f t="shared" ref="Q118" si="719">_xlfn.STDEV.P(F117:F119)</f>
        <v>6.4926045709218479E-3</v>
      </c>
      <c r="R118">
        <f t="shared" ref="R118" si="720">_xlfn.STDEV.P(G117:G119)</f>
        <v>5.2606273200102426E-3</v>
      </c>
      <c r="S118">
        <f>_xlfn.STDEV.P(H117:H119)</f>
        <v>5.1612707372909426E-3</v>
      </c>
      <c r="T118">
        <f>_xlfn.STDEV.P(I117:I119)</f>
        <v>4.8052283458603741E-3</v>
      </c>
      <c r="U118">
        <f>_xlfn.STDEV.P(J117:J119)</f>
        <v>3.8652012481761255E-2</v>
      </c>
      <c r="W118" s="13" t="s">
        <v>164</v>
      </c>
      <c r="X118" s="13" t="s">
        <v>164</v>
      </c>
      <c r="Y118" s="13" t="s">
        <v>164</v>
      </c>
      <c r="Z118" s="17" t="s">
        <v>164</v>
      </c>
    </row>
    <row r="119" spans="1:30" x14ac:dyDescent="0.25">
      <c r="A119" s="5" t="s">
        <v>122</v>
      </c>
      <c r="B119" s="26">
        <v>2.437380796405238E-2</v>
      </c>
      <c r="C119" s="26">
        <v>2.5377432519725969E-2</v>
      </c>
      <c r="D119" s="26">
        <v>2.6011941570217988E-2</v>
      </c>
      <c r="E119" s="26">
        <v>1.5962729621900824E-2</v>
      </c>
      <c r="F119" s="26">
        <v>2.5217204687837589E-2</v>
      </c>
      <c r="G119" s="26">
        <v>1.115947575382337E-2</v>
      </c>
      <c r="H119" s="26">
        <v>1.0948708613634351E-2</v>
      </c>
      <c r="I119" s="26">
        <v>1.0193428645523061E-2</v>
      </c>
      <c r="J119" s="24">
        <f t="shared" si="397"/>
        <v>0.14924472937671551</v>
      </c>
      <c r="M119">
        <v>7</v>
      </c>
      <c r="N119">
        <v>14</v>
      </c>
      <c r="O119">
        <v>34</v>
      </c>
      <c r="P119">
        <v>50</v>
      </c>
      <c r="Q119">
        <v>91</v>
      </c>
      <c r="R119">
        <v>111</v>
      </c>
      <c r="S119">
        <v>148</v>
      </c>
      <c r="T119">
        <v>213</v>
      </c>
      <c r="U119">
        <v>213</v>
      </c>
      <c r="W119" s="13" t="s">
        <v>164</v>
      </c>
      <c r="X119" s="13" t="s">
        <v>164</v>
      </c>
      <c r="Y119" s="13" t="s">
        <v>164</v>
      </c>
      <c r="Z119" s="17" t="s">
        <v>164</v>
      </c>
    </row>
    <row r="120" spans="1:30" x14ac:dyDescent="0.25">
      <c r="A120" s="5" t="s">
        <v>123</v>
      </c>
      <c r="B120" s="26">
        <v>0.10326922986431951</v>
      </c>
      <c r="C120" s="26">
        <v>0.10226264896176417</v>
      </c>
      <c r="D120" s="26">
        <v>0.10311110120955738</v>
      </c>
      <c r="E120" s="26">
        <v>2.9556667507916835E-2</v>
      </c>
      <c r="F120" s="26">
        <v>3.2764688074172064E-2</v>
      </c>
      <c r="G120" s="26">
        <v>0</v>
      </c>
      <c r="H120" s="26">
        <v>0</v>
      </c>
      <c r="I120" s="26">
        <v>0</v>
      </c>
      <c r="J120" s="24">
        <f t="shared" si="397"/>
        <v>0.37096433561772996</v>
      </c>
      <c r="M120">
        <f t="shared" ref="M120" si="721">AVERAGE(B120:B122)</f>
        <v>8.8937485538710379E-2</v>
      </c>
      <c r="N120">
        <f t="shared" ref="N120" si="722">AVERAGE(C120:C122)</f>
        <v>8.8913628521929342E-2</v>
      </c>
      <c r="O120">
        <f t="shared" ref="O120" si="723">AVERAGE(D120:D122)</f>
        <v>8.9671268268461557E-2</v>
      </c>
      <c r="P120">
        <f t="shared" ref="P120" si="724">AVERAGE(E120:E122)</f>
        <v>2.4240089345574384E-2</v>
      </c>
      <c r="Q120">
        <f t="shared" ref="Q120" si="725">AVERAGE(F120:F122)</f>
        <v>2.4849403855672008E-2</v>
      </c>
      <c r="R120">
        <f t="shared" ref="R120" si="726">AVERAGE(G120:G122)</f>
        <v>0</v>
      </c>
      <c r="S120">
        <f>AVERAGE(H120:H122)</f>
        <v>0</v>
      </c>
      <c r="T120">
        <f>AVERAGE(I120:I122)</f>
        <v>0</v>
      </c>
      <c r="U120">
        <f>AVERAGE(J120:J122)</f>
        <v>0.3166118755303477</v>
      </c>
      <c r="W120" s="13">
        <f t="shared" ref="W120" si="727">M120-$M120</f>
        <v>0</v>
      </c>
      <c r="X120" s="13">
        <f t="shared" ref="X120" si="728">N120-$M120</f>
        <v>-2.3857016781037022E-5</v>
      </c>
      <c r="Y120" s="13">
        <f t="shared" ref="Y120" si="729">O120-$M120</f>
        <v>7.3378272975117842E-4</v>
      </c>
      <c r="Z120" s="17">
        <f t="shared" ref="Z120" si="730">P120-$P120</f>
        <v>0</v>
      </c>
      <c r="AA120" s="18">
        <f t="shared" ref="AA120" si="731">Q120-$P120</f>
        <v>6.0931451009762355E-4</v>
      </c>
      <c r="AB120" s="18">
        <f t="shared" ref="AB120" si="732">R120-$P120</f>
        <v>-2.4240089345574384E-2</v>
      </c>
      <c r="AC120" s="18">
        <f t="shared" ref="AC120" si="733">S120-$P120</f>
        <v>-2.4240089345574384E-2</v>
      </c>
      <c r="AD120" s="18"/>
    </row>
    <row r="121" spans="1:30" x14ac:dyDescent="0.25">
      <c r="A121" s="5" t="s">
        <v>124</v>
      </c>
      <c r="B121" s="26">
        <v>0.11995685181746185</v>
      </c>
      <c r="C121" s="26">
        <v>0.12072306329447534</v>
      </c>
      <c r="D121" s="26">
        <v>0.12221231054340367</v>
      </c>
      <c r="E121" s="26">
        <v>3.1736748552167654E-2</v>
      </c>
      <c r="F121" s="26">
        <v>3.1066149810967909E-2</v>
      </c>
      <c r="G121" s="26">
        <v>0</v>
      </c>
      <c r="H121" s="26">
        <v>0</v>
      </c>
      <c r="I121" s="26">
        <v>0</v>
      </c>
      <c r="J121" s="24">
        <f t="shared" si="397"/>
        <v>0.42569512401847642</v>
      </c>
      <c r="M121">
        <f t="shared" ref="M121" si="734">_xlfn.STDEV.P(B120:B122)</f>
        <v>3.2783752138312451E-2</v>
      </c>
      <c r="N121">
        <f t="shared" ref="N121" si="735">_xlfn.STDEV.P(C120:C122)</f>
        <v>3.2809158093539452E-2</v>
      </c>
      <c r="O121">
        <f t="shared" ref="O121" si="736">_xlfn.STDEV.P(D120:D122)</f>
        <v>3.3435457364186412E-2</v>
      </c>
      <c r="P121">
        <f t="shared" ref="P121" si="737">_xlfn.STDEV.P(E120:E122)</f>
        <v>9.1039360441658602E-3</v>
      </c>
      <c r="Q121">
        <f t="shared" ref="Q121" si="738">_xlfn.STDEV.P(F120:F122)</f>
        <v>1.0016884601601498E-2</v>
      </c>
      <c r="R121">
        <f t="shared" ref="R121" si="739">_xlfn.STDEV.P(G120:G122)</f>
        <v>0</v>
      </c>
      <c r="S121">
        <f>_xlfn.STDEV.P(H120:H122)</f>
        <v>0</v>
      </c>
      <c r="T121">
        <f>_xlfn.STDEV.P(I120:I122)</f>
        <v>0</v>
      </c>
      <c r="U121">
        <f>_xlfn.STDEV.P(J120:J122)</f>
        <v>0.11770666344186964</v>
      </c>
      <c r="W121" s="13" t="s">
        <v>164</v>
      </c>
      <c r="X121" s="13" t="s">
        <v>164</v>
      </c>
      <c r="Y121" s="13" t="s">
        <v>164</v>
      </c>
      <c r="Z121" s="17" t="s">
        <v>164</v>
      </c>
    </row>
    <row r="122" spans="1:30" x14ac:dyDescent="0.25">
      <c r="A122" s="5" t="s">
        <v>125</v>
      </c>
      <c r="B122" s="26">
        <v>4.3586374934349727E-2</v>
      </c>
      <c r="C122" s="26">
        <v>4.3755173309548534E-2</v>
      </c>
      <c r="D122" s="26">
        <v>4.3690393052423608E-2</v>
      </c>
      <c r="E122" s="26">
        <v>1.1426851976638673E-2</v>
      </c>
      <c r="F122" s="26">
        <v>1.0717373681876047E-2</v>
      </c>
      <c r="G122" s="26">
        <v>0</v>
      </c>
      <c r="H122" s="26">
        <v>0</v>
      </c>
      <c r="I122" s="26">
        <v>0</v>
      </c>
      <c r="J122" s="24">
        <f t="shared" si="397"/>
        <v>0.1531761669548366</v>
      </c>
      <c r="M122">
        <v>7</v>
      </c>
      <c r="N122">
        <v>14</v>
      </c>
      <c r="O122">
        <v>34</v>
      </c>
      <c r="P122">
        <v>50</v>
      </c>
      <c r="Q122">
        <v>91</v>
      </c>
      <c r="R122">
        <v>111</v>
      </c>
      <c r="S122">
        <v>148</v>
      </c>
      <c r="T122">
        <v>213</v>
      </c>
      <c r="U122">
        <v>213</v>
      </c>
      <c r="W122" s="13" t="s">
        <v>164</v>
      </c>
      <c r="X122" s="13" t="s">
        <v>164</v>
      </c>
      <c r="Y122" s="13" t="s">
        <v>164</v>
      </c>
      <c r="Z122" s="17" t="s">
        <v>164</v>
      </c>
    </row>
    <row r="123" spans="1:30" x14ac:dyDescent="0.25">
      <c r="A123" s="5" t="s">
        <v>126</v>
      </c>
      <c r="B123" s="27">
        <v>8.6213830046460004E-3</v>
      </c>
      <c r="C123" s="27">
        <v>9.6099308712904122E-3</v>
      </c>
      <c r="D123" s="27">
        <v>1.0363121098869138E-2</v>
      </c>
      <c r="E123" s="27">
        <v>9.4154310254134146E-3</v>
      </c>
      <c r="F123" s="27">
        <v>0</v>
      </c>
      <c r="G123" s="27">
        <v>0</v>
      </c>
      <c r="H123" s="27">
        <v>0</v>
      </c>
      <c r="I123" s="27">
        <v>0</v>
      </c>
      <c r="J123" s="24">
        <f t="shared" si="397"/>
        <v>3.8009866000218967E-2</v>
      </c>
      <c r="M123">
        <f t="shared" ref="M123" si="740">AVERAGE(B123:B125)</f>
        <v>9.2121930874287643E-3</v>
      </c>
      <c r="N123">
        <f t="shared" ref="N123" si="741">AVERAGE(C123:C125)</f>
        <v>1.1586711678685135E-2</v>
      </c>
      <c r="O123">
        <f t="shared" ref="O123" si="742">AVERAGE(D123:D125)</f>
        <v>1.2112813612255002E-2</v>
      </c>
      <c r="P123">
        <f t="shared" ref="P123" si="743">AVERAGE(E123:E125)</f>
        <v>9.6791308546384652E-3</v>
      </c>
      <c r="Q123">
        <f t="shared" ref="Q123" si="744">AVERAGE(F123:F125)</f>
        <v>3.0795878646270674E-3</v>
      </c>
      <c r="R123">
        <f t="shared" ref="R123" si="745">AVERAGE(G123:G125)</f>
        <v>0</v>
      </c>
      <c r="S123">
        <f>AVERAGE(H123:H125)</f>
        <v>0</v>
      </c>
      <c r="T123">
        <f>AVERAGE(I123:I125)</f>
        <v>0</v>
      </c>
      <c r="U123">
        <f>AVERAGE(J123:J125)</f>
        <v>4.5670437097634436E-2</v>
      </c>
      <c r="W123" s="13">
        <f t="shared" ref="W123" si="746">M123-$M123</f>
        <v>0</v>
      </c>
      <c r="X123" s="13">
        <f t="shared" ref="X123" si="747">N123-$M123</f>
        <v>2.3745185912563711E-3</v>
      </c>
      <c r="Y123" s="13">
        <f t="shared" ref="Y123" si="748">O123-$M123</f>
        <v>2.9006205248262376E-3</v>
      </c>
      <c r="Z123" s="17">
        <f t="shared" ref="Z123" si="749">P123-$P123</f>
        <v>0</v>
      </c>
      <c r="AA123" s="18">
        <f t="shared" ref="AA123" si="750">Q123-$P123</f>
        <v>-6.5995429900113974E-3</v>
      </c>
      <c r="AB123" s="18">
        <f t="shared" ref="AB123" si="751">R123-$P123</f>
        <v>-9.6791308546384652E-3</v>
      </c>
      <c r="AC123" s="18">
        <f t="shared" ref="AC123" si="752">S123-$P123</f>
        <v>-9.6791308546384652E-3</v>
      </c>
      <c r="AD123" s="18"/>
    </row>
    <row r="124" spans="1:30" x14ac:dyDescent="0.25">
      <c r="A124" s="5" t="s">
        <v>127</v>
      </c>
      <c r="B124" s="27">
        <v>9.8955479191933978E-3</v>
      </c>
      <c r="C124" s="27">
        <v>1.5070434332664756E-2</v>
      </c>
      <c r="D124" s="27">
        <v>1.5689891833157964E-2</v>
      </c>
      <c r="E124" s="27">
        <v>9.5585080137113761E-3</v>
      </c>
      <c r="F124" s="27">
        <v>0</v>
      </c>
      <c r="G124" s="27">
        <v>0</v>
      </c>
      <c r="H124" s="27">
        <v>0</v>
      </c>
      <c r="I124" s="27">
        <v>0</v>
      </c>
      <c r="J124" s="24">
        <f t="shared" si="397"/>
        <v>5.0214382098727486E-2</v>
      </c>
      <c r="M124">
        <f t="shared" ref="M124" si="753">_xlfn.STDEV.P(B123:B125)</f>
        <v>5.2427566240733953E-4</v>
      </c>
      <c r="N124">
        <f t="shared" ref="N124" si="754">_xlfn.STDEV.P(C123:C125)</f>
        <v>2.4708203509039698E-3</v>
      </c>
      <c r="O124">
        <f t="shared" ref="O124" si="755">_xlfn.STDEV.P(D123:D125)</f>
        <v>2.5295751299308873E-3</v>
      </c>
      <c r="P124">
        <f t="shared" ref="P124" si="756">_xlfn.STDEV.P(E123:E125)</f>
        <v>2.7796365738438694E-4</v>
      </c>
      <c r="Q124">
        <f t="shared" ref="Q124" si="757">_xlfn.STDEV.P(F123:F125)</f>
        <v>4.3551949246751973E-3</v>
      </c>
      <c r="R124">
        <f t="shared" ref="R124" si="758">_xlfn.STDEV.P(G123:G125)</f>
        <v>0</v>
      </c>
      <c r="S124">
        <f>_xlfn.STDEV.P(H123:H125)</f>
        <v>0</v>
      </c>
      <c r="T124">
        <f>_xlfn.STDEV.P(I123:I125)</f>
        <v>0</v>
      </c>
      <c r="U124">
        <f>_xlfn.STDEV.P(J123:J125)</f>
        <v>5.4480927529975626E-3</v>
      </c>
      <c r="W124" s="13" t="s">
        <v>164</v>
      </c>
      <c r="X124" s="13" t="s">
        <v>164</v>
      </c>
      <c r="Y124" s="13" t="s">
        <v>164</v>
      </c>
      <c r="Z124" s="17" t="s">
        <v>164</v>
      </c>
    </row>
    <row r="125" spans="1:30" x14ac:dyDescent="0.25">
      <c r="A125" s="5" t="s">
        <v>54</v>
      </c>
      <c r="B125" s="27">
        <v>9.1196483384468965E-3</v>
      </c>
      <c r="C125" s="27">
        <v>1.0079769832100237E-2</v>
      </c>
      <c r="D125" s="27">
        <v>1.0285427904737906E-2</v>
      </c>
      <c r="E125" s="27">
        <v>1.0063453524790607E-2</v>
      </c>
      <c r="F125" s="27">
        <v>9.2387635938812017E-3</v>
      </c>
      <c r="G125" s="27">
        <v>0</v>
      </c>
      <c r="H125" s="27">
        <v>0</v>
      </c>
      <c r="I125" s="27">
        <v>0</v>
      </c>
      <c r="J125" s="24">
        <f t="shared" si="397"/>
        <v>4.8787063193956856E-2</v>
      </c>
      <c r="M125">
        <v>7</v>
      </c>
      <c r="N125">
        <v>14</v>
      </c>
      <c r="O125">
        <v>34</v>
      </c>
      <c r="P125">
        <v>50</v>
      </c>
      <c r="Q125">
        <v>91</v>
      </c>
      <c r="R125">
        <v>111</v>
      </c>
      <c r="S125">
        <v>148</v>
      </c>
      <c r="T125">
        <v>213</v>
      </c>
      <c r="U125">
        <v>213</v>
      </c>
      <c r="W125" s="13" t="s">
        <v>164</v>
      </c>
      <c r="X125" s="13" t="s">
        <v>164</v>
      </c>
      <c r="Y125" s="13" t="s">
        <v>164</v>
      </c>
      <c r="Z125" s="17" t="s">
        <v>164</v>
      </c>
    </row>
    <row r="126" spans="1:30" x14ac:dyDescent="0.25">
      <c r="A126" s="5" t="s">
        <v>128</v>
      </c>
      <c r="B126" s="27">
        <v>2.9034487121934613E-2</v>
      </c>
      <c r="C126" s="27">
        <v>3.8305332125517767E-2</v>
      </c>
      <c r="D126" s="27">
        <v>4.4040339919867291E-2</v>
      </c>
      <c r="E126" s="27">
        <v>2.6691094992135823E-2</v>
      </c>
      <c r="F126" s="27">
        <v>3.367047307981029E-2</v>
      </c>
      <c r="G126" s="27">
        <v>3.2972610078892128E-2</v>
      </c>
      <c r="H126" s="27">
        <v>3.5137534011796659E-2</v>
      </c>
      <c r="I126" s="27">
        <v>2.587445210043169E-2</v>
      </c>
      <c r="J126" s="24">
        <f t="shared" si="397"/>
        <v>0.26572632343038627</v>
      </c>
      <c r="M126">
        <f t="shared" ref="M126" si="759">AVERAGE(B126:B128)</f>
        <v>4.2124885841708752E-2</v>
      </c>
      <c r="N126">
        <f t="shared" ref="N126" si="760">AVERAGE(C126:C128)</f>
        <v>5.0342104927806851E-2</v>
      </c>
      <c r="O126">
        <f t="shared" ref="O126" si="761">AVERAGE(D126:D128)</f>
        <v>5.6626559615673956E-2</v>
      </c>
      <c r="P126">
        <f t="shared" ref="P126" si="762">AVERAGE(E126:E128)</f>
        <v>3.2837242994457061E-2</v>
      </c>
      <c r="Q126">
        <f t="shared" ref="Q126" si="763">AVERAGE(F126:F128)</f>
        <v>4.0799058068284599E-2</v>
      </c>
      <c r="R126">
        <f t="shared" ref="R126" si="764">AVERAGE(G126:G128)</f>
        <v>3.9894975197015035E-2</v>
      </c>
      <c r="S126">
        <f>AVERAGE(H126:H128)</f>
        <v>4.1928906787203374E-2</v>
      </c>
      <c r="T126">
        <f>AVERAGE(I126:I128)</f>
        <v>2.0918208364675395E-2</v>
      </c>
      <c r="U126">
        <f>AVERAGE(J126:J128)</f>
        <v>0.32547194179682504</v>
      </c>
      <c r="W126" s="13">
        <f t="shared" ref="W126" si="765">M126-$M126</f>
        <v>0</v>
      </c>
      <c r="X126" s="13">
        <f t="shared" ref="X126" si="766">N126-$M126</f>
        <v>8.2172190860980987E-3</v>
      </c>
      <c r="Y126" s="13">
        <f t="shared" ref="Y126" si="767">O126-$M126</f>
        <v>1.4501673773965204E-2</v>
      </c>
      <c r="Z126" s="17">
        <f t="shared" ref="Z126" si="768">P126-$P126</f>
        <v>0</v>
      </c>
      <c r="AA126" s="18">
        <f t="shared" ref="AA126" si="769">Q126-$P126</f>
        <v>7.9618150738275384E-3</v>
      </c>
      <c r="AB126" s="18">
        <f t="shared" ref="AB126" si="770">R126-$P126</f>
        <v>7.0577322025579745E-3</v>
      </c>
      <c r="AC126" s="18">
        <f t="shared" ref="AC126" si="771">S126-$P126</f>
        <v>9.0916637927463129E-3</v>
      </c>
      <c r="AD126" s="18"/>
    </row>
    <row r="127" spans="1:30" x14ac:dyDescent="0.25">
      <c r="A127" s="5" t="s">
        <v>129</v>
      </c>
      <c r="B127" s="27">
        <v>4.9400031766690534E-2</v>
      </c>
      <c r="C127" s="27">
        <v>5.6106566437328177E-2</v>
      </c>
      <c r="D127" s="27">
        <v>6.2276809112822872E-2</v>
      </c>
      <c r="E127" s="27">
        <v>3.5449579038395823E-2</v>
      </c>
      <c r="F127" s="27">
        <v>4.423309506494516E-2</v>
      </c>
      <c r="G127" s="27">
        <v>4.3294081907028943E-2</v>
      </c>
      <c r="H127" s="27">
        <v>4.5205055288284314E-2</v>
      </c>
      <c r="I127" s="27">
        <v>1.874719406716065E-2</v>
      </c>
      <c r="J127" s="24">
        <f t="shared" si="397"/>
        <v>0.35471241268265646</v>
      </c>
      <c r="M127">
        <f t="shared" ref="M127" si="772">_xlfn.STDEV.P(B126:B128)</f>
        <v>9.2754775607473798E-3</v>
      </c>
      <c r="N127">
        <f t="shared" ref="N127" si="773">_xlfn.STDEV.P(C126:C128)</f>
        <v>8.513808488607633E-3</v>
      </c>
      <c r="O127">
        <f t="shared" ref="O127" si="774">_xlfn.STDEV.P(D126:D128)</f>
        <v>8.9152664609237226E-3</v>
      </c>
      <c r="P127">
        <f t="shared" ref="P127" si="775">_xlfn.STDEV.P(E126:E128)</f>
        <v>4.3622342069978273E-3</v>
      </c>
      <c r="Q127">
        <f t="shared" ref="Q127" si="776">_xlfn.STDEV.P(F126:F128)</f>
        <v>5.0417926341117247E-3</v>
      </c>
      <c r="R127">
        <f t="shared" ref="R127" si="777">_xlfn.STDEV.P(G126:G128)</f>
        <v>4.8951137223758531E-3</v>
      </c>
      <c r="S127">
        <f>_xlfn.STDEV.P(H126:H128)</f>
        <v>4.8032174936695482E-3</v>
      </c>
      <c r="T127">
        <f>_xlfn.STDEV.P(I126:I128)</f>
        <v>3.5135527163582011E-3</v>
      </c>
      <c r="U127">
        <f>_xlfn.STDEV.P(J126:J128)</f>
        <v>4.2249686682967989E-2</v>
      </c>
      <c r="W127" s="13" t="s">
        <v>164</v>
      </c>
      <c r="X127" s="13" t="s">
        <v>164</v>
      </c>
      <c r="Y127" s="13" t="s">
        <v>164</v>
      </c>
      <c r="Z127" s="17" t="s">
        <v>164</v>
      </c>
    </row>
    <row r="128" spans="1:30" x14ac:dyDescent="0.25">
      <c r="A128" s="5" t="s">
        <v>130</v>
      </c>
      <c r="B128" s="27">
        <v>4.7940138636501102E-2</v>
      </c>
      <c r="C128" s="27">
        <v>5.6614416220574608E-2</v>
      </c>
      <c r="D128" s="27">
        <v>6.3562529814331734E-2</v>
      </c>
      <c r="E128" s="27">
        <v>3.6371054952839529E-2</v>
      </c>
      <c r="F128" s="27">
        <v>4.4493606060098341E-2</v>
      </c>
      <c r="G128" s="27">
        <v>4.3418233605124042E-2</v>
      </c>
      <c r="H128" s="27">
        <v>4.5444131061529142E-2</v>
      </c>
      <c r="I128" s="27">
        <v>1.8132978926433847E-2</v>
      </c>
      <c r="J128" s="24">
        <f t="shared" si="397"/>
        <v>0.35597708927743232</v>
      </c>
      <c r="M128">
        <v>7</v>
      </c>
      <c r="N128">
        <v>14</v>
      </c>
      <c r="O128">
        <v>34</v>
      </c>
      <c r="P128">
        <v>50</v>
      </c>
      <c r="Q128">
        <v>91</v>
      </c>
      <c r="R128">
        <v>111</v>
      </c>
      <c r="S128">
        <v>148</v>
      </c>
      <c r="T128">
        <v>213</v>
      </c>
      <c r="U128">
        <v>213</v>
      </c>
      <c r="W128" s="13" t="s">
        <v>164</v>
      </c>
      <c r="X128" s="13" t="s">
        <v>164</v>
      </c>
      <c r="Y128" s="13" t="s">
        <v>164</v>
      </c>
      <c r="Z128" s="17" t="s">
        <v>164</v>
      </c>
    </row>
    <row r="129" spans="1:30" x14ac:dyDescent="0.25">
      <c r="A129" s="5" t="s">
        <v>131</v>
      </c>
      <c r="B129" s="27">
        <v>8.0281944487905529E-2</v>
      </c>
      <c r="C129" s="27">
        <v>7.8971236133122194E-2</v>
      </c>
      <c r="D129" s="27">
        <v>7.6977619331324076E-2</v>
      </c>
      <c r="E129" s="27">
        <v>2.8655597093547924E-2</v>
      </c>
      <c r="F129" s="27">
        <v>4.0606880059609357E-2</v>
      </c>
      <c r="G129" s="27">
        <v>3.7885436772781687E-2</v>
      </c>
      <c r="H129" s="27">
        <v>3.7025592874033765E-2</v>
      </c>
      <c r="I129" s="27">
        <v>1.1168977529310554E-2</v>
      </c>
      <c r="J129" s="24">
        <f t="shared" si="397"/>
        <v>0.39157328428163513</v>
      </c>
      <c r="M129">
        <f t="shared" ref="M129" si="778">AVERAGE(B129:B131)</f>
        <v>8.1326835869245384E-2</v>
      </c>
      <c r="N129">
        <f t="shared" ref="N129" si="779">AVERAGE(C129:C131)</f>
        <v>8.1791265709814778E-2</v>
      </c>
      <c r="O129">
        <f t="shared" ref="O129" si="780">AVERAGE(D129:D131)</f>
        <v>8.046749829300745E-2</v>
      </c>
      <c r="P129">
        <f t="shared" ref="P129" si="781">AVERAGE(E129:E131)</f>
        <v>3.0140850481559015E-2</v>
      </c>
      <c r="Q129">
        <f t="shared" ref="Q129" si="782">AVERAGE(F129:F131)</f>
        <v>4.0433241118749776E-2</v>
      </c>
      <c r="R129">
        <f t="shared" ref="R129" si="783">AVERAGE(G129:G131)</f>
        <v>3.9082852600512426E-2</v>
      </c>
      <c r="S129">
        <f>AVERAGE(H129:H131)</f>
        <v>3.9954959827417667E-2</v>
      </c>
      <c r="T129">
        <f>AVERAGE(I129:I131)</f>
        <v>1.1978813483652739E-2</v>
      </c>
      <c r="U129">
        <f>AVERAGE(J129:J131)</f>
        <v>0.40517631738395926</v>
      </c>
      <c r="W129" s="13">
        <f t="shared" ref="W129" si="784">M129-$M129</f>
        <v>0</v>
      </c>
      <c r="X129" s="13">
        <f t="shared" ref="X129" si="785">N129-$M129</f>
        <v>4.6442984056939418E-4</v>
      </c>
      <c r="Y129" s="13">
        <f t="shared" ref="Y129" si="786">O129-$M129</f>
        <v>-8.5933757623793405E-4</v>
      </c>
      <c r="Z129" s="17">
        <f t="shared" ref="Z129" si="787">P129-$P129</f>
        <v>0</v>
      </c>
      <c r="AA129" s="18">
        <f t="shared" ref="AA129" si="788">Q129-$P129</f>
        <v>1.029239063719076E-2</v>
      </c>
      <c r="AB129" s="18">
        <f t="shared" ref="AB129" si="789">R129-$P129</f>
        <v>8.9420021189534106E-3</v>
      </c>
      <c r="AC129" s="18">
        <f t="shared" ref="AC129" si="790">S129-$P129</f>
        <v>9.8141093458586522E-3</v>
      </c>
      <c r="AD129" s="18"/>
    </row>
    <row r="130" spans="1:30" x14ac:dyDescent="0.25">
      <c r="A130" s="5" t="s">
        <v>132</v>
      </c>
      <c r="B130" s="27">
        <v>8.3337891298611924E-2</v>
      </c>
      <c r="C130" s="27">
        <v>8.262455220925434E-2</v>
      </c>
      <c r="D130" s="27">
        <v>8.0057633407762049E-2</v>
      </c>
      <c r="E130" s="27">
        <v>3.0333889268050092E-2</v>
      </c>
      <c r="F130" s="27">
        <v>3.751864512114652E-2</v>
      </c>
      <c r="G130" s="27">
        <v>3.6289909747369321E-2</v>
      </c>
      <c r="H130" s="27">
        <v>3.6123573667265048E-2</v>
      </c>
      <c r="I130" s="27">
        <v>8.6747620640597444E-3</v>
      </c>
      <c r="J130" s="24">
        <f t="shared" si="397"/>
        <v>0.39496085678351905</v>
      </c>
      <c r="M130">
        <f t="shared" ref="M130" si="791">_xlfn.STDEV.P(B129:B131)</f>
        <v>1.4223940975789445E-3</v>
      </c>
      <c r="N130">
        <f t="shared" ref="N130" si="792">_xlfn.STDEV.P(C129:C131)</f>
        <v>2.048908754970314E-3</v>
      </c>
      <c r="O130">
        <f t="shared" ref="O130" si="793">_xlfn.STDEV.P(D129:D131)</f>
        <v>3.0306900459035275E-3</v>
      </c>
      <c r="P130">
        <f t="shared" ref="P130" si="794">_xlfn.STDEV.P(E129:E131)</f>
        <v>1.1420829181908393E-3</v>
      </c>
      <c r="Q130">
        <f t="shared" ref="Q130" si="795">_xlfn.STDEV.P(F129:F131)</f>
        <v>2.3121321976291801E-3</v>
      </c>
      <c r="R130">
        <f t="shared" ref="R130" si="796">_xlfn.STDEV.P(G129:G131)</f>
        <v>2.8958186434609738E-3</v>
      </c>
      <c r="S130">
        <f>_xlfn.STDEV.P(H129:H131)</f>
        <v>4.7947364654024691E-3</v>
      </c>
      <c r="T130">
        <f>_xlfn.STDEV.P(I129:I131)</f>
        <v>3.0820263562404914E-3</v>
      </c>
      <c r="U130">
        <f>_xlfn.STDEV.P(J129:J131)</f>
        <v>1.689890319054952E-2</v>
      </c>
      <c r="W130" s="13" t="s">
        <v>164</v>
      </c>
      <c r="X130" s="13" t="s">
        <v>164</v>
      </c>
      <c r="Y130" s="13" t="s">
        <v>164</v>
      </c>
      <c r="Z130" s="17" t="s">
        <v>164</v>
      </c>
    </row>
    <row r="131" spans="1:30" x14ac:dyDescent="0.25">
      <c r="A131" s="5" t="s">
        <v>133</v>
      </c>
      <c r="B131" s="27">
        <v>8.0360671821218699E-2</v>
      </c>
      <c r="C131" s="27">
        <v>8.3778008787067801E-2</v>
      </c>
      <c r="D131" s="27">
        <v>8.436724213993621E-2</v>
      </c>
      <c r="E131" s="27">
        <v>3.1433065083079033E-2</v>
      </c>
      <c r="F131" s="27">
        <v>4.3174198175493436E-2</v>
      </c>
      <c r="G131" s="27">
        <v>4.3073211281386269E-2</v>
      </c>
      <c r="H131" s="27">
        <v>4.6715712940954189E-2</v>
      </c>
      <c r="I131" s="27">
        <v>1.6092700857587922E-2</v>
      </c>
      <c r="J131" s="24">
        <f t="shared" si="397"/>
        <v>0.42899481108672355</v>
      </c>
      <c r="M131">
        <v>7</v>
      </c>
      <c r="N131">
        <v>14</v>
      </c>
      <c r="O131">
        <v>34</v>
      </c>
      <c r="P131">
        <v>50</v>
      </c>
      <c r="Q131">
        <v>91</v>
      </c>
      <c r="R131">
        <v>111</v>
      </c>
      <c r="S131">
        <v>148</v>
      </c>
      <c r="T131">
        <v>213</v>
      </c>
      <c r="U131">
        <v>213</v>
      </c>
      <c r="W131" s="13" t="s">
        <v>164</v>
      </c>
      <c r="X131" s="13" t="s">
        <v>164</v>
      </c>
      <c r="Y131" s="13" t="s">
        <v>164</v>
      </c>
      <c r="Z131" s="17" t="s">
        <v>164</v>
      </c>
    </row>
    <row r="132" spans="1:30" x14ac:dyDescent="0.25">
      <c r="A132" s="5" t="s">
        <v>134</v>
      </c>
      <c r="B132" s="27">
        <v>2.8507091763590332E-2</v>
      </c>
      <c r="C132" s="27">
        <v>3.1219657677507989E-2</v>
      </c>
      <c r="D132" s="27">
        <v>3.1863538882431944E-2</v>
      </c>
      <c r="E132" s="27">
        <v>2.465804198719326E-2</v>
      </c>
      <c r="F132" s="27">
        <v>1.3375223586963943E-2</v>
      </c>
      <c r="G132" s="27">
        <v>0</v>
      </c>
      <c r="H132" s="27">
        <v>0</v>
      </c>
      <c r="I132" s="27">
        <v>0</v>
      </c>
      <c r="J132" s="24">
        <f t="shared" ref="J132:J158" si="797">SUM(B132:I132)</f>
        <v>0.12962355389768748</v>
      </c>
      <c r="M132">
        <f t="shared" ref="M132" si="798">AVERAGE(B132:B134)</f>
        <v>3.3074840370134452E-2</v>
      </c>
      <c r="N132">
        <f t="shared" ref="N132" si="799">AVERAGE(C132:C134)</f>
        <v>3.420416341204726E-2</v>
      </c>
      <c r="O132">
        <f t="shared" ref="O132" si="800">AVERAGE(D132:D134)</f>
        <v>3.706728430182351E-2</v>
      </c>
      <c r="P132">
        <f t="shared" ref="P132" si="801">AVERAGE(E132:E134)</f>
        <v>2.53034479822641E-2</v>
      </c>
      <c r="Q132">
        <f t="shared" ref="Q132" si="802">AVERAGE(F132:F134)</f>
        <v>1.0447833027788811E-2</v>
      </c>
      <c r="R132">
        <f t="shared" ref="R132" si="803">AVERAGE(G132:G134)</f>
        <v>0</v>
      </c>
      <c r="S132">
        <f>AVERAGE(H132:H134)</f>
        <v>0</v>
      </c>
      <c r="T132">
        <f>AVERAGE(I132:I134)</f>
        <v>0</v>
      </c>
      <c r="U132">
        <f>AVERAGE(J132:J134)</f>
        <v>0.14009756909405816</v>
      </c>
      <c r="W132" s="13">
        <f t="shared" ref="W132" si="804">M132-$M132</f>
        <v>0</v>
      </c>
      <c r="X132" s="13">
        <f t="shared" ref="X132" si="805">N132-$M132</f>
        <v>1.1293230419128081E-3</v>
      </c>
      <c r="Y132" s="13">
        <f t="shared" ref="Y132" si="806">O132-$M132</f>
        <v>3.9924439316890575E-3</v>
      </c>
      <c r="Z132" s="17">
        <f t="shared" ref="Z132" si="807">P132-$P132</f>
        <v>0</v>
      </c>
      <c r="AA132" s="18">
        <f t="shared" ref="AA132" si="808">Q132-$P132</f>
        <v>-1.4855614954475288E-2</v>
      </c>
      <c r="AB132" s="18">
        <f t="shared" ref="AB132" si="809">R132-$P132</f>
        <v>-2.53034479822641E-2</v>
      </c>
      <c r="AC132" s="18">
        <f t="shared" ref="AC132" si="810">S132-$P132</f>
        <v>-2.53034479822641E-2</v>
      </c>
      <c r="AD132" s="18"/>
    </row>
    <row r="133" spans="1:30" x14ac:dyDescent="0.25">
      <c r="A133" s="5" t="s">
        <v>135</v>
      </c>
      <c r="B133" s="27">
        <v>3.4546767545670445E-2</v>
      </c>
      <c r="C133" s="27">
        <v>3.586199732504889E-2</v>
      </c>
      <c r="D133" s="27">
        <v>4.31124550977992E-2</v>
      </c>
      <c r="E133" s="27">
        <v>2.6156829648716066E-2</v>
      </c>
      <c r="F133" s="27">
        <v>0</v>
      </c>
      <c r="G133" s="27">
        <v>0</v>
      </c>
      <c r="H133" s="27">
        <v>0</v>
      </c>
      <c r="I133" s="27">
        <v>0</v>
      </c>
      <c r="J133" s="24">
        <f t="shared" si="797"/>
        <v>0.13967804961723462</v>
      </c>
      <c r="M133">
        <f t="shared" ref="M133" si="811">_xlfn.STDEV.P(B132:B134)</f>
        <v>3.2972214198906144E-3</v>
      </c>
      <c r="N133">
        <f t="shared" ref="N133" si="812">_xlfn.STDEV.P(C132:C134)</f>
        <v>2.11469035437485E-3</v>
      </c>
      <c r="O133">
        <f t="shared" ref="O133" si="813">_xlfn.STDEV.P(D132:D134)</f>
        <v>4.630732591671855E-3</v>
      </c>
      <c r="P133">
        <f t="shared" ref="P133" si="814">_xlfn.STDEV.P(E132:E134)</f>
        <v>6.2930200672283061E-4</v>
      </c>
      <c r="Q133">
        <f t="shared" ref="Q133" si="815">_xlfn.STDEV.P(F132:F134)</f>
        <v>7.6219832368010958E-3</v>
      </c>
      <c r="R133">
        <f t="shared" ref="R133" si="816">_xlfn.STDEV.P(G132:G134)</f>
        <v>0</v>
      </c>
      <c r="S133">
        <f>_xlfn.STDEV.P(H132:H134)</f>
        <v>0</v>
      </c>
      <c r="T133">
        <f>_xlfn.STDEV.P(I132:I134)</f>
        <v>0</v>
      </c>
      <c r="U133">
        <f>_xlfn.STDEV.P(J132:J134)</f>
        <v>8.7283081331439999E-3</v>
      </c>
      <c r="W133" s="13" t="s">
        <v>164</v>
      </c>
      <c r="X133" s="13" t="s">
        <v>164</v>
      </c>
      <c r="Y133" s="13" t="s">
        <v>164</v>
      </c>
      <c r="Z133" s="17" t="s">
        <v>164</v>
      </c>
    </row>
    <row r="134" spans="1:30" x14ac:dyDescent="0.25">
      <c r="A134" s="5" t="s">
        <v>136</v>
      </c>
      <c r="B134" s="27">
        <v>3.6170661801142596E-2</v>
      </c>
      <c r="C134" s="27">
        <v>3.5530835233584898E-2</v>
      </c>
      <c r="D134" s="27">
        <v>3.6225858925239385E-2</v>
      </c>
      <c r="E134" s="27">
        <v>2.509547231088298E-2</v>
      </c>
      <c r="F134" s="27">
        <v>1.7968275496402494E-2</v>
      </c>
      <c r="G134" s="27">
        <v>0</v>
      </c>
      <c r="H134" s="27">
        <v>0</v>
      </c>
      <c r="I134" s="27">
        <v>0</v>
      </c>
      <c r="J134" s="24">
        <f t="shared" si="797"/>
        <v>0.15099110376725239</v>
      </c>
      <c r="M134">
        <v>7</v>
      </c>
      <c r="N134">
        <v>14</v>
      </c>
      <c r="O134">
        <v>34</v>
      </c>
      <c r="P134">
        <v>50</v>
      </c>
      <c r="Q134">
        <v>91</v>
      </c>
      <c r="R134">
        <v>111</v>
      </c>
      <c r="S134">
        <v>148</v>
      </c>
      <c r="T134">
        <v>213</v>
      </c>
      <c r="U134">
        <v>213</v>
      </c>
      <c r="W134" s="13" t="s">
        <v>164</v>
      </c>
      <c r="X134" s="13" t="s">
        <v>164</v>
      </c>
      <c r="Y134" s="13" t="s">
        <v>164</v>
      </c>
      <c r="Z134" s="17" t="s">
        <v>164</v>
      </c>
    </row>
    <row r="135" spans="1:30" x14ac:dyDescent="0.25">
      <c r="A135" s="5" t="s">
        <v>137</v>
      </c>
      <c r="B135" s="27">
        <v>1.663301209989819E-2</v>
      </c>
      <c r="C135" s="27">
        <v>1.6555065972424073E-2</v>
      </c>
      <c r="D135" s="27">
        <v>1.8508360213709031E-2</v>
      </c>
      <c r="E135" s="27">
        <v>1.0062656990639313E-2</v>
      </c>
      <c r="F135" s="27">
        <v>0</v>
      </c>
      <c r="G135" s="27">
        <v>0</v>
      </c>
      <c r="H135" s="27">
        <v>0</v>
      </c>
      <c r="I135" s="27">
        <v>0</v>
      </c>
      <c r="J135" s="24">
        <f t="shared" si="797"/>
        <v>6.1759095276670603E-2</v>
      </c>
      <c r="M135">
        <f t="shared" ref="M135" si="817">AVERAGE(B135:B137)</f>
        <v>4.6158272103946831E-2</v>
      </c>
      <c r="N135">
        <f t="shared" ref="N135" si="818">AVERAGE(C135:C137)</f>
        <v>4.6808007194170942E-2</v>
      </c>
      <c r="O135">
        <f t="shared" ref="O135" si="819">AVERAGE(D135:D137)</f>
        <v>4.8084626765935785E-2</v>
      </c>
      <c r="P135">
        <f t="shared" ref="P135" si="820">AVERAGE(E135:E137)</f>
        <v>2.4971378316009641E-2</v>
      </c>
      <c r="Q135">
        <f t="shared" ref="Q135" si="821">AVERAGE(F135:F137)</f>
        <v>6.9787006278142806E-3</v>
      </c>
      <c r="R135">
        <f t="shared" ref="R135" si="822">AVERAGE(G135:G137)</f>
        <v>0</v>
      </c>
      <c r="S135">
        <f>AVERAGE(H135:H137)</f>
        <v>0</v>
      </c>
      <c r="T135">
        <f>AVERAGE(I135:I137)</f>
        <v>0</v>
      </c>
      <c r="U135">
        <f>AVERAGE(J135:J137)</f>
        <v>0.1730009850078775</v>
      </c>
      <c r="W135" s="13">
        <f t="shared" ref="W135" si="823">M135-$M135</f>
        <v>0</v>
      </c>
      <c r="X135" s="13">
        <f t="shared" ref="X135" si="824">N135-$M135</f>
        <v>6.4973509022411141E-4</v>
      </c>
      <c r="Y135" s="13">
        <f t="shared" ref="Y135" si="825">O135-$M135</f>
        <v>1.9263546619889549E-3</v>
      </c>
      <c r="Z135" s="17">
        <f t="shared" ref="Z135" si="826">P135-$P135</f>
        <v>0</v>
      </c>
      <c r="AA135" s="18">
        <f t="shared" ref="AA135" si="827">Q135-$P135</f>
        <v>-1.799267768819536E-2</v>
      </c>
      <c r="AB135" s="18">
        <f t="shared" ref="AB135" si="828">R135-$P135</f>
        <v>-2.4971378316009641E-2</v>
      </c>
      <c r="AC135" s="18">
        <f t="shared" ref="AC135" si="829">S135-$P135</f>
        <v>-2.4971378316009641E-2</v>
      </c>
      <c r="AD135" s="18"/>
    </row>
    <row r="136" spans="1:30" x14ac:dyDescent="0.25">
      <c r="A136" s="5" t="s">
        <v>138</v>
      </c>
      <c r="B136" s="27">
        <v>6.5234720453082207E-2</v>
      </c>
      <c r="C136" s="27">
        <v>6.6257700230720362E-2</v>
      </c>
      <c r="D136" s="27">
        <v>6.676183747280813E-2</v>
      </c>
      <c r="E136" s="27">
        <v>3.5232736487412777E-2</v>
      </c>
      <c r="F136" s="27">
        <v>2.0936101883442842E-2</v>
      </c>
      <c r="G136" s="27">
        <v>0</v>
      </c>
      <c r="H136" s="27">
        <v>0</v>
      </c>
      <c r="I136" s="27">
        <v>0</v>
      </c>
      <c r="J136" s="24">
        <f t="shared" si="797"/>
        <v>0.25442309652746631</v>
      </c>
      <c r="M136">
        <f t="shared" ref="M136" si="830">_xlfn.STDEV.P(B135:B137)</f>
        <v>2.1172541375751714E-2</v>
      </c>
      <c r="N136">
        <f t="shared" ref="N136" si="831">_xlfn.STDEV.P(C135:C137)</f>
        <v>2.1681337467458386E-2</v>
      </c>
      <c r="O136">
        <f t="shared" ref="O136" si="832">_xlfn.STDEV.P(D135:D137)</f>
        <v>2.1153275248980766E-2</v>
      </c>
      <c r="P136">
        <f t="shared" ref="P136" si="833">_xlfn.STDEV.P(E135:E137)</f>
        <v>1.0788318178539631E-2</v>
      </c>
      <c r="Q136">
        <f t="shared" ref="Q136" si="834">_xlfn.STDEV.P(F135:F137)</f>
        <v>9.8693730755965887E-3</v>
      </c>
      <c r="R136">
        <f t="shared" ref="R136" si="835">_xlfn.STDEV.P(G135:G137)</f>
        <v>0</v>
      </c>
      <c r="S136">
        <f>_xlfn.STDEV.P(H135:H137)</f>
        <v>0</v>
      </c>
      <c r="T136">
        <f>_xlfn.STDEV.P(I135:I137)</f>
        <v>0</v>
      </c>
      <c r="U136">
        <f>_xlfn.STDEV.P(J135:J137)</f>
        <v>8.1432052346047792E-2</v>
      </c>
      <c r="W136" s="13" t="s">
        <v>164</v>
      </c>
      <c r="X136" s="13" t="s">
        <v>164</v>
      </c>
      <c r="Y136" s="13" t="s">
        <v>164</v>
      </c>
      <c r="Z136" s="17" t="s">
        <v>164</v>
      </c>
    </row>
    <row r="137" spans="1:30" x14ac:dyDescent="0.25">
      <c r="A137" s="5" t="s">
        <v>139</v>
      </c>
      <c r="B137" s="27">
        <v>5.6607083758860088E-2</v>
      </c>
      <c r="C137" s="27">
        <v>5.7611255379368405E-2</v>
      </c>
      <c r="D137" s="27">
        <v>5.8983682611290195E-2</v>
      </c>
      <c r="E137" s="27">
        <v>2.9618741469976839E-2</v>
      </c>
      <c r="F137" s="27">
        <v>0</v>
      </c>
      <c r="G137" s="27">
        <v>0</v>
      </c>
      <c r="H137" s="27">
        <v>0</v>
      </c>
      <c r="I137" s="27">
        <v>0</v>
      </c>
      <c r="J137" s="24">
        <f t="shared" si="797"/>
        <v>0.20282076321949552</v>
      </c>
      <c r="M137">
        <v>7</v>
      </c>
      <c r="N137">
        <v>14</v>
      </c>
      <c r="O137">
        <v>34</v>
      </c>
      <c r="P137">
        <v>50</v>
      </c>
      <c r="Q137">
        <v>91</v>
      </c>
      <c r="R137">
        <v>111</v>
      </c>
      <c r="S137">
        <v>148</v>
      </c>
      <c r="T137">
        <v>213</v>
      </c>
      <c r="U137">
        <v>213</v>
      </c>
      <c r="W137" s="13" t="s">
        <v>164</v>
      </c>
      <c r="X137" s="13" t="s">
        <v>164</v>
      </c>
      <c r="Y137" s="13" t="s">
        <v>164</v>
      </c>
      <c r="Z137" s="17" t="s">
        <v>164</v>
      </c>
    </row>
    <row r="138" spans="1:30" x14ac:dyDescent="0.25">
      <c r="A138" s="5" t="s">
        <v>140</v>
      </c>
      <c r="B138" s="28">
        <v>2.0207848021182521E-2</v>
      </c>
      <c r="C138" s="28">
        <v>2.1285631599125675E-2</v>
      </c>
      <c r="D138" s="28">
        <v>2.1857950970201261E-2</v>
      </c>
      <c r="E138" s="28">
        <v>9.15032958358011E-3</v>
      </c>
      <c r="F138" s="28">
        <v>1.0077679821498273E-2</v>
      </c>
      <c r="G138" s="28">
        <v>0</v>
      </c>
      <c r="H138" s="28">
        <v>0</v>
      </c>
      <c r="I138" s="28">
        <v>0</v>
      </c>
      <c r="J138" s="24">
        <f t="shared" si="797"/>
        <v>8.2579439995587853E-2</v>
      </c>
      <c r="M138">
        <f t="shared" ref="M138" si="836">AVERAGE(B138:B140)</f>
        <v>1.638071675697066E-2</v>
      </c>
      <c r="N138">
        <f t="shared" ref="N138" si="837">AVERAGE(C138:C140)</f>
        <v>2.4302301847462165E-2</v>
      </c>
      <c r="O138">
        <f t="shared" ref="O138" si="838">AVERAGE(D138:D140)</f>
        <v>2.6501481068517352E-2</v>
      </c>
      <c r="P138">
        <f t="shared" ref="P138" si="839">AVERAGE(E138:E140)</f>
        <v>1.0696220788735014E-2</v>
      </c>
      <c r="Q138">
        <f t="shared" ref="Q138" si="840">AVERAGE(F138:F140)</f>
        <v>1.1965037087358099E-2</v>
      </c>
      <c r="R138">
        <f t="shared" ref="R138" si="841">AVERAGE(G138:G140)</f>
        <v>0</v>
      </c>
      <c r="S138">
        <f>AVERAGE(H138:H140)</f>
        <v>0</v>
      </c>
      <c r="T138">
        <f>AVERAGE(I138:I140)</f>
        <v>0</v>
      </c>
      <c r="U138">
        <f>AVERAGE(J138:J140)</f>
        <v>8.9845757549043281E-2</v>
      </c>
      <c r="W138" s="13">
        <f t="shared" ref="W138" si="842">M138-$M138</f>
        <v>0</v>
      </c>
      <c r="X138" s="13">
        <f t="shared" ref="X138" si="843">N138-$M138</f>
        <v>7.921585090491505E-3</v>
      </c>
      <c r="Y138" s="13">
        <f t="shared" ref="Y138" si="844">O138-$M138</f>
        <v>1.0120764311546692E-2</v>
      </c>
      <c r="Z138" s="17">
        <f t="shared" ref="Z138" si="845">P138-$P138</f>
        <v>0</v>
      </c>
      <c r="AA138" s="18">
        <f t="shared" ref="AA138" si="846">Q138-$P138</f>
        <v>1.2688162986230853E-3</v>
      </c>
      <c r="AB138" s="18">
        <f t="shared" ref="AB138" si="847">R138-$P138</f>
        <v>-1.0696220788735014E-2</v>
      </c>
      <c r="AC138" s="18">
        <f t="shared" ref="AC138" si="848">S138-$P138</f>
        <v>-1.0696220788735014E-2</v>
      </c>
      <c r="AD138" s="18"/>
    </row>
    <row r="139" spans="1:30" x14ac:dyDescent="0.25">
      <c r="A139" s="5" t="s">
        <v>141</v>
      </c>
      <c r="B139" s="28">
        <v>2.3397181209699722E-2</v>
      </c>
      <c r="C139" s="28">
        <v>2.5099900326373322E-2</v>
      </c>
      <c r="D139" s="28">
        <v>2.5457108881256147E-2</v>
      </c>
      <c r="E139" s="28">
        <v>1.0534370008544522E-2</v>
      </c>
      <c r="F139" s="28">
        <v>1.2237953231863418E-2</v>
      </c>
      <c r="G139" s="28">
        <v>0</v>
      </c>
      <c r="H139" s="28">
        <v>0</v>
      </c>
      <c r="I139" s="28">
        <v>0</v>
      </c>
      <c r="J139" s="24">
        <f t="shared" si="797"/>
        <v>9.6726513657737129E-2</v>
      </c>
      <c r="M139">
        <f t="shared" ref="M139" si="849">_xlfn.STDEV.P(B138:B140)</f>
        <v>7.777344774029628E-3</v>
      </c>
      <c r="N139">
        <f t="shared" ref="N139" si="850">_xlfn.STDEV.P(C138:C140)</f>
        <v>2.2106365778978977E-3</v>
      </c>
      <c r="O139">
        <f t="shared" ref="O139" si="851">_xlfn.STDEV.P(D138:D140)</f>
        <v>4.2819511693373176E-3</v>
      </c>
      <c r="P139">
        <f t="shared" ref="P139" si="852">_xlfn.STDEV.P(E138:E140)</f>
        <v>1.3332114088089417E-3</v>
      </c>
      <c r="Q139">
        <f t="shared" ref="Q139" si="853">_xlfn.STDEV.P(F138:F140)</f>
        <v>1.4425695598763949E-3</v>
      </c>
      <c r="R139">
        <f t="shared" ref="R139" si="854">_xlfn.STDEV.P(G138:G140)</f>
        <v>0</v>
      </c>
      <c r="S139">
        <f>_xlfn.STDEV.P(H138:H140)</f>
        <v>0</v>
      </c>
      <c r="T139">
        <f>_xlfn.STDEV.P(I138:I140)</f>
        <v>0</v>
      </c>
      <c r="U139">
        <f>_xlfn.STDEV.P(J138:J140)</f>
        <v>5.7819498741822619E-3</v>
      </c>
      <c r="W139" s="13" t="s">
        <v>164</v>
      </c>
      <c r="X139" s="13" t="s">
        <v>164</v>
      </c>
      <c r="Y139" s="13" t="s">
        <v>164</v>
      </c>
      <c r="Z139" s="17" t="s">
        <v>164</v>
      </c>
    </row>
    <row r="140" spans="1:30" x14ac:dyDescent="0.25">
      <c r="A140" s="5" t="s">
        <v>142</v>
      </c>
      <c r="B140" s="28">
        <v>5.5371210400297364E-3</v>
      </c>
      <c r="C140" s="28">
        <v>2.6521373616887493E-2</v>
      </c>
      <c r="D140" s="28">
        <v>3.2189383354094651E-2</v>
      </c>
      <c r="E140" s="28">
        <v>1.2403962774080405E-2</v>
      </c>
      <c r="F140" s="28">
        <v>1.3579478208712607E-2</v>
      </c>
      <c r="G140" s="28">
        <v>0</v>
      </c>
      <c r="H140" s="28">
        <v>0</v>
      </c>
      <c r="I140" s="28">
        <v>0</v>
      </c>
      <c r="J140" s="24">
        <f t="shared" si="797"/>
        <v>9.023131899380489E-2</v>
      </c>
      <c r="M140">
        <v>7</v>
      </c>
      <c r="N140">
        <v>14</v>
      </c>
      <c r="O140">
        <v>34</v>
      </c>
      <c r="P140">
        <v>50</v>
      </c>
      <c r="Q140">
        <v>91</v>
      </c>
      <c r="R140">
        <v>111</v>
      </c>
      <c r="S140">
        <v>148</v>
      </c>
      <c r="T140">
        <v>213</v>
      </c>
      <c r="U140">
        <v>213</v>
      </c>
      <c r="W140" s="13" t="s">
        <v>164</v>
      </c>
      <c r="X140" s="13" t="s">
        <v>164</v>
      </c>
      <c r="Y140" s="13" t="s">
        <v>164</v>
      </c>
      <c r="Z140" s="17" t="s">
        <v>164</v>
      </c>
    </row>
    <row r="141" spans="1:30" x14ac:dyDescent="0.25">
      <c r="A141" s="5" t="s">
        <v>143</v>
      </c>
      <c r="B141" s="28">
        <v>7.8677425726002601E-2</v>
      </c>
      <c r="C141" s="28">
        <v>8.4541194715480772E-2</v>
      </c>
      <c r="D141" s="28">
        <v>9.3996282794161418E-2</v>
      </c>
      <c r="E141" s="28">
        <v>5.4541331616468493E-2</v>
      </c>
      <c r="F141" s="28">
        <v>6.4220856644047891E-2</v>
      </c>
      <c r="G141" s="28">
        <v>6.2328288400477355E-2</v>
      </c>
      <c r="H141" s="28">
        <v>6.6095220711164929E-2</v>
      </c>
      <c r="I141" s="28">
        <v>2.5094477221850989E-2</v>
      </c>
      <c r="J141" s="24">
        <f t="shared" si="797"/>
        <v>0.52949507782965444</v>
      </c>
      <c r="M141">
        <f t="shared" ref="M141" si="855">AVERAGE(B141:B143)</f>
        <v>8.027688838914733E-2</v>
      </c>
      <c r="N141">
        <f t="shared" ref="N141" si="856">AVERAGE(C141:C143)</f>
        <v>8.6647261147481211E-2</v>
      </c>
      <c r="O141">
        <f t="shared" ref="O141" si="857">AVERAGE(D141:D143)</f>
        <v>9.5171786262128077E-2</v>
      </c>
      <c r="P141">
        <f t="shared" ref="P141" si="858">AVERAGE(E141:E143)</f>
        <v>5.4158091202186225E-2</v>
      </c>
      <c r="Q141">
        <f t="shared" ref="Q141" si="859">AVERAGE(F141:F143)</f>
        <v>6.4008347917560438E-2</v>
      </c>
      <c r="R141">
        <f t="shared" ref="R141" si="860">AVERAGE(G141:G143)</f>
        <v>6.253349413231428E-2</v>
      </c>
      <c r="S141">
        <f>AVERAGE(H141:H143)</f>
        <v>6.5085353248785213E-2</v>
      </c>
      <c r="T141">
        <f>AVERAGE(I141:I143)</f>
        <v>2.4601567186927801E-2</v>
      </c>
      <c r="U141">
        <f>AVERAGE(J141:J143)</f>
        <v>0.53248278948653061</v>
      </c>
      <c r="W141" s="13">
        <f t="shared" ref="W141" si="861">M141-$M141</f>
        <v>0</v>
      </c>
      <c r="X141" s="13">
        <f t="shared" ref="X141" si="862">N141-$M141</f>
        <v>6.3703727583338809E-3</v>
      </c>
      <c r="Y141" s="13">
        <f t="shared" ref="Y141" si="863">O141-$M141</f>
        <v>1.4894897872980747E-2</v>
      </c>
      <c r="Z141" s="17">
        <f t="shared" ref="Z141" si="864">P141-$P141</f>
        <v>0</v>
      </c>
      <c r="AA141" s="18">
        <f t="shared" ref="AA141" si="865">Q141-$P141</f>
        <v>9.8502567153742129E-3</v>
      </c>
      <c r="AB141" s="18">
        <f t="shared" ref="AB141" si="866">R141-$P141</f>
        <v>8.375402930128055E-3</v>
      </c>
      <c r="AC141" s="18">
        <f t="shared" ref="AC141" si="867">S141-$P141</f>
        <v>1.0927262046598989E-2</v>
      </c>
      <c r="AD141" s="18"/>
    </row>
    <row r="142" spans="1:30" x14ac:dyDescent="0.25">
      <c r="A142" s="5" t="s">
        <v>144</v>
      </c>
      <c r="B142" s="28">
        <v>8.06020362306102E-2</v>
      </c>
      <c r="C142" s="28">
        <v>8.7171511610592334E-2</v>
      </c>
      <c r="D142" s="28">
        <v>9.5248478474085962E-2</v>
      </c>
      <c r="E142" s="28">
        <v>5.3539955436017361E-2</v>
      </c>
      <c r="F142" s="28">
        <v>6.3463694777859597E-2</v>
      </c>
      <c r="G142" s="28">
        <v>6.2475961253863344E-2</v>
      </c>
      <c r="H142" s="28">
        <v>6.4579377873339353E-2</v>
      </c>
      <c r="I142" s="28">
        <v>2.3223503916086088E-2</v>
      </c>
      <c r="J142" s="24">
        <f t="shared" si="797"/>
        <v>0.53030451957245417</v>
      </c>
      <c r="M142">
        <f t="shared" ref="M142" si="868">_xlfn.STDEV.P(B141:B143)</f>
        <v>1.1955305927160633E-3</v>
      </c>
      <c r="N142">
        <f t="shared" ref="N142" si="869">_xlfn.STDEV.P(C141:C143)</f>
        <v>1.5505371245157307E-3</v>
      </c>
      <c r="O142">
        <f t="shared" ref="O142" si="870">_xlfn.STDEV.P(D141:D143)</f>
        <v>9.3006743033471298E-4</v>
      </c>
      <c r="P142">
        <f t="shared" ref="P142" si="871">_xlfn.STDEV.P(E141:E143)</f>
        <v>4.4126366528200939E-4</v>
      </c>
      <c r="Q142">
        <f t="shared" ref="Q142" si="872">_xlfn.STDEV.P(F141:F143)</f>
        <v>3.8821253313451817E-4</v>
      </c>
      <c r="R142">
        <f t="shared" ref="R142" si="873">_xlfn.STDEV.P(G141:G143)</f>
        <v>1.9532110469478548E-4</v>
      </c>
      <c r="S142">
        <f>_xlfn.STDEV.P(H141:H143)</f>
        <v>7.1408463723505664E-4</v>
      </c>
      <c r="T142">
        <f>_xlfn.STDEV.P(I141:I143)</f>
        <v>9.8750779440434297E-4</v>
      </c>
      <c r="U142">
        <f>_xlfn.STDEV.P(J141:J143)</f>
        <v>3.6678170780736008E-3</v>
      </c>
      <c r="W142" s="13" t="s">
        <v>164</v>
      </c>
      <c r="X142" s="13" t="s">
        <v>164</v>
      </c>
      <c r="Y142" s="13" t="s">
        <v>164</v>
      </c>
      <c r="Z142" s="17" t="s">
        <v>164</v>
      </c>
    </row>
    <row r="143" spans="1:30" x14ac:dyDescent="0.25">
      <c r="A143" s="5" t="s">
        <v>145</v>
      </c>
      <c r="B143" s="28">
        <v>8.155120321082919E-2</v>
      </c>
      <c r="C143" s="28">
        <v>8.8229077116370527E-2</v>
      </c>
      <c r="D143" s="28">
        <v>9.6270597518136866E-2</v>
      </c>
      <c r="E143" s="28">
        <v>5.439298655407282E-2</v>
      </c>
      <c r="F143" s="28">
        <v>6.434049233077381E-2</v>
      </c>
      <c r="G143" s="28">
        <v>6.279623274260214E-2</v>
      </c>
      <c r="H143" s="28">
        <v>6.4581461161851372E-2</v>
      </c>
      <c r="I143" s="28">
        <v>2.5486720422846335E-2</v>
      </c>
      <c r="J143" s="24">
        <f t="shared" si="797"/>
        <v>0.5376487710574831</v>
      </c>
      <c r="M143">
        <v>7</v>
      </c>
      <c r="N143">
        <v>14</v>
      </c>
      <c r="O143">
        <v>34</v>
      </c>
      <c r="P143">
        <v>50</v>
      </c>
      <c r="Q143">
        <v>91</v>
      </c>
      <c r="R143">
        <v>111</v>
      </c>
      <c r="S143">
        <v>148</v>
      </c>
      <c r="T143">
        <v>213</v>
      </c>
      <c r="U143">
        <v>213</v>
      </c>
      <c r="W143" s="13" t="s">
        <v>164</v>
      </c>
      <c r="X143" s="13" t="s">
        <v>164</v>
      </c>
      <c r="Y143" s="13" t="s">
        <v>164</v>
      </c>
      <c r="Z143" s="17" t="s">
        <v>164</v>
      </c>
    </row>
    <row r="144" spans="1:30" x14ac:dyDescent="0.25">
      <c r="A144" s="5" t="s">
        <v>146</v>
      </c>
      <c r="B144" s="28">
        <v>2.8153802975510622E-2</v>
      </c>
      <c r="C144" s="28">
        <v>2.7588170312918683E-2</v>
      </c>
      <c r="D144" s="28">
        <v>2.793013948151794E-2</v>
      </c>
      <c r="E144" s="28">
        <v>0</v>
      </c>
      <c r="F144" s="28">
        <v>1.7391728530550363E-2</v>
      </c>
      <c r="G144" s="28">
        <v>1.6440515574675293E-2</v>
      </c>
      <c r="H144" s="28">
        <v>1.6989428694712552E-2</v>
      </c>
      <c r="I144" s="28">
        <v>1.3653894181590827E-2</v>
      </c>
      <c r="J144" s="24">
        <f t="shared" si="797"/>
        <v>0.14814767975147627</v>
      </c>
      <c r="M144">
        <f t="shared" ref="M144" si="874">AVERAGE(B144:B146)</f>
        <v>2.8619121760799799E-2</v>
      </c>
      <c r="N144">
        <f t="shared" ref="N144" si="875">AVERAGE(C144:C146)</f>
        <v>1.9112879165535421E-2</v>
      </c>
      <c r="O144">
        <f t="shared" ref="O144" si="876">AVERAGE(D144:D146)</f>
        <v>2.7970876551152112E-2</v>
      </c>
      <c r="P144">
        <f t="shared" ref="P144" si="877">AVERAGE(E144:E146)</f>
        <v>0</v>
      </c>
      <c r="Q144">
        <f t="shared" ref="Q144" si="878">AVERAGE(F144:F146)</f>
        <v>1.7411053143603361E-2</v>
      </c>
      <c r="R144">
        <f t="shared" ref="R144" si="879">AVERAGE(G144:G146)</f>
        <v>1.6317387603901227E-2</v>
      </c>
      <c r="S144">
        <f>AVERAGE(H144:H146)</f>
        <v>1.6280544185492202E-2</v>
      </c>
      <c r="T144">
        <f>AVERAGE(I144:I146)</f>
        <v>9.2896352416718675E-3</v>
      </c>
      <c r="U144">
        <f>AVERAGE(J144:J146)</f>
        <v>0.13500149765215599</v>
      </c>
      <c r="W144" s="13">
        <f t="shared" ref="W144" si="880">M144-$M144</f>
        <v>0</v>
      </c>
      <c r="X144" s="13">
        <f t="shared" ref="X144" si="881">N144-$M144</f>
        <v>-9.5062425952643775E-3</v>
      </c>
      <c r="Y144" s="13">
        <f t="shared" ref="Y144" si="882">O144-$M144</f>
        <v>-6.4824520964768678E-4</v>
      </c>
      <c r="Z144" s="17">
        <f t="shared" ref="Z144" si="883">P144-$P144</f>
        <v>0</v>
      </c>
      <c r="AA144" s="18">
        <f t="shared" ref="AA144" si="884">Q144-$P144</f>
        <v>1.7411053143603361E-2</v>
      </c>
      <c r="AB144" s="18">
        <f t="shared" ref="AB144" si="885">R144-$P144</f>
        <v>1.6317387603901227E-2</v>
      </c>
      <c r="AC144" s="18">
        <f t="shared" ref="AC144" si="886">S144-$P144</f>
        <v>1.6280544185492202E-2</v>
      </c>
      <c r="AD144" s="18"/>
    </row>
    <row r="145" spans="1:30" x14ac:dyDescent="0.25">
      <c r="A145" s="5" t="s">
        <v>147</v>
      </c>
      <c r="B145" s="28">
        <v>2.9160361635876986E-2</v>
      </c>
      <c r="C145" s="28">
        <v>0</v>
      </c>
      <c r="D145" s="28">
        <v>2.7455187001204841E-2</v>
      </c>
      <c r="E145" s="28">
        <v>0</v>
      </c>
      <c r="F145" s="28">
        <v>1.7293688983413269E-2</v>
      </c>
      <c r="G145" s="28">
        <v>1.5872623534734977E-2</v>
      </c>
      <c r="H145" s="28">
        <v>1.5348845376605472E-2</v>
      </c>
      <c r="I145" s="28">
        <v>1.4215011543424777E-2</v>
      </c>
      <c r="J145" s="24">
        <f t="shared" si="797"/>
        <v>0.11934571807526032</v>
      </c>
      <c r="M145">
        <f t="shared" ref="M145" si="887">_xlfn.STDEV.P(B144:B146)</f>
        <v>4.1441773859684231E-4</v>
      </c>
      <c r="N145">
        <f t="shared" ref="N145" si="888">_xlfn.STDEV.P(C144:C146)</f>
        <v>1.3543645359518307E-2</v>
      </c>
      <c r="O145">
        <f t="shared" ref="O145" si="889">_xlfn.STDEV.P(D144:D146)</f>
        <v>4.3863644921735944E-4</v>
      </c>
      <c r="P145">
        <f t="shared" ref="P145" si="890">_xlfn.STDEV.P(E144:E146)</f>
        <v>0</v>
      </c>
      <c r="Q145">
        <f t="shared" ref="Q145" si="891">_xlfn.STDEV.P(F144:F146)</f>
        <v>1.0461294932189278E-4</v>
      </c>
      <c r="R145">
        <f t="shared" ref="R145" si="892">_xlfn.STDEV.P(G144:G146)</f>
        <v>3.2476933054975497E-4</v>
      </c>
      <c r="S145">
        <f>_xlfn.STDEV.P(H144:H146)</f>
        <v>6.8804702601623388E-4</v>
      </c>
      <c r="T145">
        <f>_xlfn.STDEV.P(I144:I146)</f>
        <v>6.5727571772137275E-3</v>
      </c>
      <c r="U145">
        <f>_xlfn.STDEV.P(J144:J146)</f>
        <v>1.1891504214470175E-2</v>
      </c>
      <c r="W145" s="13" t="s">
        <v>164</v>
      </c>
      <c r="X145" s="13" t="s">
        <v>164</v>
      </c>
      <c r="Y145" s="13" t="s">
        <v>164</v>
      </c>
      <c r="Z145" s="17" t="s">
        <v>164</v>
      </c>
    </row>
    <row r="146" spans="1:30" x14ac:dyDescent="0.25">
      <c r="A146" s="5" t="s">
        <v>148</v>
      </c>
      <c r="B146" s="28">
        <v>2.8543200671011792E-2</v>
      </c>
      <c r="C146" s="28">
        <v>2.9750467183687589E-2</v>
      </c>
      <c r="D146" s="28">
        <v>2.8527303170733563E-2</v>
      </c>
      <c r="E146" s="28">
        <v>0</v>
      </c>
      <c r="F146" s="28">
        <v>1.7547741916846452E-2</v>
      </c>
      <c r="G146" s="28">
        <v>1.6639023702293414E-2</v>
      </c>
      <c r="H146" s="28">
        <v>1.6503358485158593E-2</v>
      </c>
      <c r="I146" s="28">
        <v>0</v>
      </c>
      <c r="J146" s="24">
        <f t="shared" si="797"/>
        <v>0.13751109512973142</v>
      </c>
      <c r="M146">
        <v>7</v>
      </c>
      <c r="N146">
        <v>14</v>
      </c>
      <c r="O146">
        <v>34</v>
      </c>
      <c r="P146">
        <v>50</v>
      </c>
      <c r="Q146">
        <v>91</v>
      </c>
      <c r="R146">
        <v>111</v>
      </c>
      <c r="S146">
        <v>148</v>
      </c>
      <c r="T146">
        <v>213</v>
      </c>
      <c r="U146">
        <v>213</v>
      </c>
      <c r="W146" s="13" t="s">
        <v>164</v>
      </c>
      <c r="X146" s="13" t="s">
        <v>164</v>
      </c>
      <c r="Y146" s="13" t="s">
        <v>164</v>
      </c>
      <c r="Z146" s="17" t="s">
        <v>164</v>
      </c>
    </row>
    <row r="147" spans="1:30" x14ac:dyDescent="0.25">
      <c r="A147" s="5" t="s">
        <v>149</v>
      </c>
      <c r="B147" s="28">
        <v>1.1648554856035746E-2</v>
      </c>
      <c r="C147" s="28">
        <v>1.2771727885125726E-2</v>
      </c>
      <c r="D147" s="28">
        <v>1.3918639477072108E-2</v>
      </c>
      <c r="E147" s="28">
        <v>8.5123654519246496E-3</v>
      </c>
      <c r="F147" s="28">
        <v>1.4377785195794131E-2</v>
      </c>
      <c r="G147" s="28">
        <v>0</v>
      </c>
      <c r="H147" s="28">
        <v>0</v>
      </c>
      <c r="I147" s="28">
        <v>0</v>
      </c>
      <c r="J147" s="24">
        <f t="shared" si="797"/>
        <v>6.1229072865952361E-2</v>
      </c>
      <c r="M147">
        <f t="shared" ref="M147" si="893">AVERAGE(B147:B149)</f>
        <v>1.6797871479233169E-2</v>
      </c>
      <c r="N147">
        <f t="shared" ref="N147" si="894">AVERAGE(C147:C149)</f>
        <v>1.7900731009054809E-2</v>
      </c>
      <c r="O147">
        <f t="shared" ref="O147" si="895">AVERAGE(D147:D149)</f>
        <v>1.4934022482141991E-2</v>
      </c>
      <c r="P147">
        <f t="shared" ref="P147" si="896">AVERAGE(E147:E149)</f>
        <v>9.7310233340462751E-3</v>
      </c>
      <c r="Q147">
        <f t="shared" ref="Q147" si="897">AVERAGE(F147:F149)</f>
        <v>1.162440760035275E-2</v>
      </c>
      <c r="R147">
        <f t="shared" ref="R147" si="898">AVERAGE(G147:G149)</f>
        <v>0</v>
      </c>
      <c r="S147">
        <f t="shared" ref="S147" si="899">AVERAGE(H147:H149)</f>
        <v>0</v>
      </c>
      <c r="T147">
        <f>AVERAGE(I147:I213)</f>
        <v>3.6832983884156202E-3</v>
      </c>
      <c r="U147">
        <f>AVERAGE(J147:J213)</f>
        <v>0.10006757292954149</v>
      </c>
      <c r="W147" s="13">
        <f t="shared" ref="W147" si="900">M147-$M147</f>
        <v>0</v>
      </c>
      <c r="X147" s="13">
        <f t="shared" ref="X147" si="901">N147-$M147</f>
        <v>1.1028595298216391E-3</v>
      </c>
      <c r="Y147" s="13">
        <f t="shared" ref="Y147" si="902">O147-$M147</f>
        <v>-1.8638489970911783E-3</v>
      </c>
      <c r="Z147" s="17">
        <f t="shared" ref="Z147" si="903">P147-$P147</f>
        <v>0</v>
      </c>
      <c r="AA147" s="18">
        <f t="shared" ref="AA147" si="904">Q147-$P147</f>
        <v>1.8933842663064748E-3</v>
      </c>
      <c r="AB147" s="18">
        <f t="shared" ref="AB147" si="905">R147-$P147</f>
        <v>-9.7310233340462751E-3</v>
      </c>
      <c r="AC147" s="18">
        <f t="shared" ref="AC147" si="906">S147-$P147</f>
        <v>-9.7310233340462751E-3</v>
      </c>
      <c r="AD147" s="18"/>
    </row>
    <row r="148" spans="1:30" x14ac:dyDescent="0.25">
      <c r="A148" s="5" t="s">
        <v>150</v>
      </c>
      <c r="B148" s="28">
        <v>1.2423120681520648E-2</v>
      </c>
      <c r="C148" s="28">
        <v>1.3661103366588436E-2</v>
      </c>
      <c r="D148" s="28">
        <v>1.392213627882549E-2</v>
      </c>
      <c r="E148" s="28">
        <v>9.8227172970666229E-3</v>
      </c>
      <c r="F148" s="28">
        <v>1.042198136832412E-2</v>
      </c>
      <c r="G148" s="28">
        <v>0</v>
      </c>
      <c r="H148" s="28">
        <v>0</v>
      </c>
      <c r="I148" s="28">
        <v>0</v>
      </c>
      <c r="J148" s="24">
        <f t="shared" si="797"/>
        <v>6.0251058992325315E-2</v>
      </c>
      <c r="M148">
        <f t="shared" ref="M148" si="907">_xlfn.STDEV.P(B147:B149)</f>
        <v>6.7419523993687428E-3</v>
      </c>
      <c r="N148">
        <f t="shared" ref="N148" si="908">_xlfn.STDEV.P(C147:C149)</f>
        <v>6.6345649952625849E-3</v>
      </c>
      <c r="O148">
        <f t="shared" ref="O148" si="909">_xlfn.STDEV.P(D147:D149)</f>
        <v>1.4334965153682308E-3</v>
      </c>
      <c r="P148">
        <f t="shared" ref="P148" si="910">_xlfn.STDEV.P(E147:E149)</f>
        <v>9.5978860371570811E-4</v>
      </c>
      <c r="Q148">
        <f t="shared" ref="Q148" si="911">_xlfn.STDEV.P(F147:F149)</f>
        <v>1.9521242411128284E-3</v>
      </c>
      <c r="R148">
        <f t="shared" ref="R148" si="912">_xlfn.STDEV.P(G147:G149)</f>
        <v>0</v>
      </c>
      <c r="S148">
        <f t="shared" ref="S148" si="913">_xlfn.STDEV.P(H147:H149)</f>
        <v>0</v>
      </c>
      <c r="T148">
        <f>_xlfn.STDEV.P(I147:I213)</f>
        <v>6.3958879209594054E-3</v>
      </c>
      <c r="U148">
        <f>_xlfn.STDEV.P(J147:J213)</f>
        <v>0.10823834209905947</v>
      </c>
      <c r="W148" s="13" t="s">
        <v>164</v>
      </c>
      <c r="X148" s="13" t="s">
        <v>164</v>
      </c>
      <c r="Y148" s="13" t="s">
        <v>164</v>
      </c>
      <c r="Z148" s="17" t="s">
        <v>164</v>
      </c>
    </row>
    <row r="149" spans="1:30" x14ac:dyDescent="0.25">
      <c r="A149" s="5" t="s">
        <v>151</v>
      </c>
      <c r="B149" s="28">
        <v>2.6321938900143116E-2</v>
      </c>
      <c r="C149" s="28">
        <v>2.7269361775450265E-2</v>
      </c>
      <c r="D149" s="28">
        <v>1.6961291690528374E-2</v>
      </c>
      <c r="E149" s="28">
        <v>1.0857987253147549E-2</v>
      </c>
      <c r="F149" s="28">
        <v>1.0073456236939997E-2</v>
      </c>
      <c r="G149" s="28">
        <v>0</v>
      </c>
      <c r="H149" s="28">
        <v>0</v>
      </c>
      <c r="I149" s="28">
        <v>0</v>
      </c>
      <c r="J149" s="24">
        <f t="shared" si="797"/>
        <v>9.1484035856209289E-2</v>
      </c>
      <c r="M149">
        <v>7</v>
      </c>
      <c r="N149">
        <v>14</v>
      </c>
      <c r="O149">
        <v>34</v>
      </c>
      <c r="P149">
        <v>50</v>
      </c>
      <c r="Q149">
        <v>91</v>
      </c>
      <c r="R149">
        <v>111</v>
      </c>
      <c r="S149">
        <v>148</v>
      </c>
      <c r="T149">
        <v>213</v>
      </c>
      <c r="U149">
        <v>213</v>
      </c>
      <c r="W149" s="13" t="s">
        <v>164</v>
      </c>
      <c r="X149" s="13" t="s">
        <v>164</v>
      </c>
      <c r="Y149" s="13" t="s">
        <v>164</v>
      </c>
      <c r="Z149" s="17" t="s">
        <v>164</v>
      </c>
    </row>
    <row r="150" spans="1:30" x14ac:dyDescent="0.25">
      <c r="A150" s="5" t="s">
        <v>152</v>
      </c>
      <c r="B150" s="28">
        <v>6.216479894180392E-2</v>
      </c>
      <c r="C150" s="28">
        <v>6.4788478055720536E-2</v>
      </c>
      <c r="D150" s="28">
        <v>6.5140568164285526E-2</v>
      </c>
      <c r="E150" s="28">
        <v>3.209175649659031E-2</v>
      </c>
      <c r="F150" s="28">
        <v>1.5114427204618157E-2</v>
      </c>
      <c r="G150" s="28">
        <v>0</v>
      </c>
      <c r="H150" s="28">
        <v>1.4020265187850114E-2</v>
      </c>
      <c r="I150" s="28">
        <v>1.3495556038184232E-2</v>
      </c>
      <c r="J150" s="24">
        <f t="shared" si="797"/>
        <v>0.26681585008905284</v>
      </c>
      <c r="M150">
        <f t="shared" ref="M150" si="914">AVERAGE(B150:B152)</f>
        <v>6.4733035328497099E-2</v>
      </c>
      <c r="N150">
        <f t="shared" ref="N150" si="915">AVERAGE(C150:C152)</f>
        <v>6.6389863230764054E-2</v>
      </c>
      <c r="O150">
        <f t="shared" ref="O150" si="916">AVERAGE(D150:D152)</f>
        <v>6.6881102496601105E-2</v>
      </c>
      <c r="P150">
        <f t="shared" ref="P150" si="917">AVERAGE(E150:E152)</f>
        <v>2.9626421069695468E-2</v>
      </c>
      <c r="Q150">
        <f t="shared" ref="Q150" si="918">AVERAGE(F150:F152)</f>
        <v>1.3859912025785482E-2</v>
      </c>
      <c r="R150">
        <f t="shared" ref="R150" si="919">AVERAGE(G150:G152)</f>
        <v>9.6126691639576173E-3</v>
      </c>
      <c r="S150">
        <f>AVERAGE(H150:H152)</f>
        <v>1.5343344986063845E-2</v>
      </c>
      <c r="T150">
        <f>AVERAGE(I150:I152)</f>
        <v>1.4733193553662481E-2</v>
      </c>
      <c r="U150">
        <f>AVERAGE(J150:J152)</f>
        <v>0.28117954185502719</v>
      </c>
      <c r="W150" s="13">
        <f t="shared" ref="W150" si="920">M150-$M150</f>
        <v>0</v>
      </c>
      <c r="X150" s="13">
        <f t="shared" ref="X150" si="921">N150-$M150</f>
        <v>1.6568279022669552E-3</v>
      </c>
      <c r="Y150" s="13">
        <f t="shared" ref="Y150" si="922">O150-$M150</f>
        <v>2.1480671681040064E-3</v>
      </c>
      <c r="Z150" s="17">
        <f t="shared" ref="Z150" si="923">P150-$P150</f>
        <v>0</v>
      </c>
      <c r="AA150" s="18">
        <f t="shared" ref="AA150" si="924">Q150-$P150</f>
        <v>-1.5766509043909985E-2</v>
      </c>
      <c r="AB150" s="18">
        <f t="shared" ref="AB150" si="925">R150-$P150</f>
        <v>-2.0013751905737849E-2</v>
      </c>
      <c r="AC150" s="18">
        <f t="shared" ref="AC150" si="926">S150-$P150</f>
        <v>-1.4283076083631623E-2</v>
      </c>
      <c r="AD150" s="18"/>
    </row>
    <row r="151" spans="1:30" x14ac:dyDescent="0.25">
      <c r="A151" s="5" t="s">
        <v>153</v>
      </c>
      <c r="B151" s="28">
        <v>7.1373317502550951E-2</v>
      </c>
      <c r="C151" s="28">
        <v>7.3066261300594501E-2</v>
      </c>
      <c r="D151" s="28">
        <v>7.332129733997908E-2</v>
      </c>
      <c r="E151" s="28">
        <v>3.1958273952306854E-2</v>
      </c>
      <c r="F151" s="28">
        <v>1.4186771343618985E-2</v>
      </c>
      <c r="G151" s="28">
        <v>1.4442029778695626E-2</v>
      </c>
      <c r="H151" s="28">
        <v>1.6248796326449464E-2</v>
      </c>
      <c r="I151" s="28">
        <v>1.5660423553358387E-2</v>
      </c>
      <c r="J151" s="24">
        <f t="shared" si="797"/>
        <v>0.31025717109755391</v>
      </c>
      <c r="M151">
        <f t="shared" ref="M151" si="927">_xlfn.STDEV.P(B150:B152)</f>
        <v>4.735354347295607E-3</v>
      </c>
      <c r="N151">
        <f t="shared" ref="N151" si="928">_xlfn.STDEV.P(C150:C152)</f>
        <v>4.9293164349612836E-3</v>
      </c>
      <c r="O151">
        <f t="shared" ref="O151" si="929">_xlfn.STDEV.P(D150:D152)</f>
        <v>4.7114179854859245E-3</v>
      </c>
      <c r="P151">
        <f t="shared" ref="P151" si="930">_xlfn.STDEV.P(E150:E152)</f>
        <v>3.3925620755857993E-3</v>
      </c>
      <c r="Q151">
        <f t="shared" ref="Q151" si="931">_xlfn.STDEV.P(F150:F152)</f>
        <v>1.1805917508157181E-3</v>
      </c>
      <c r="R151">
        <f t="shared" ref="R151" si="932">_xlfn.STDEV.P(G150:G152)</f>
        <v>6.7972095519637492E-3</v>
      </c>
      <c r="S151">
        <f>_xlfn.STDEV.P(H150:H152)</f>
        <v>9.5652074572994121E-4</v>
      </c>
      <c r="T151">
        <f>_xlfn.STDEV.P(I150:I152)</f>
        <v>9.1065085111499688E-4</v>
      </c>
      <c r="U151">
        <f>_xlfn.STDEV.P(J150:J152)</f>
        <v>2.0561485999943827E-2</v>
      </c>
      <c r="W151" s="13" t="s">
        <v>164</v>
      </c>
      <c r="X151" s="13" t="s">
        <v>164</v>
      </c>
      <c r="Y151" s="13" t="s">
        <v>164</v>
      </c>
      <c r="Z151" s="17" t="s">
        <v>164</v>
      </c>
    </row>
    <row r="152" spans="1:30" x14ac:dyDescent="0.25">
      <c r="A152" s="5" t="s">
        <v>154</v>
      </c>
      <c r="B152" s="28">
        <v>6.0660989541136398E-2</v>
      </c>
      <c r="C152" s="28">
        <v>6.1314850335977146E-2</v>
      </c>
      <c r="D152" s="28">
        <v>6.218144198553871E-2</v>
      </c>
      <c r="E152" s="28">
        <v>2.4829232760189234E-2</v>
      </c>
      <c r="F152" s="28">
        <v>1.2278537529119305E-2</v>
      </c>
      <c r="G152" s="28">
        <v>1.4395977713177225E-2</v>
      </c>
      <c r="H152" s="28">
        <v>1.5760973443891959E-2</v>
      </c>
      <c r="I152" s="28">
        <v>1.504360106944482E-2</v>
      </c>
      <c r="J152" s="24">
        <f t="shared" si="797"/>
        <v>0.26646560437847477</v>
      </c>
      <c r="M152">
        <v>7</v>
      </c>
      <c r="N152">
        <v>14</v>
      </c>
      <c r="O152">
        <v>34</v>
      </c>
      <c r="P152">
        <v>50</v>
      </c>
      <c r="Q152">
        <v>91</v>
      </c>
      <c r="R152">
        <v>111</v>
      </c>
      <c r="S152">
        <v>148</v>
      </c>
      <c r="T152">
        <v>213</v>
      </c>
      <c r="U152">
        <v>213</v>
      </c>
      <c r="W152" s="13" t="s">
        <v>164</v>
      </c>
      <c r="X152" s="13" t="s">
        <v>164</v>
      </c>
      <c r="Y152" s="13" t="s">
        <v>164</v>
      </c>
      <c r="Z152" s="17" t="s">
        <v>164</v>
      </c>
    </row>
    <row r="153" spans="1:30" x14ac:dyDescent="0.25">
      <c r="A153" s="5" t="s">
        <v>155</v>
      </c>
      <c r="B153" s="29">
        <v>0</v>
      </c>
      <c r="C153" s="29">
        <v>0</v>
      </c>
      <c r="D153" s="29">
        <v>0</v>
      </c>
      <c r="E153" s="29">
        <v>0</v>
      </c>
      <c r="F153" s="29">
        <v>6.4312303291007645E-3</v>
      </c>
      <c r="G153" s="29">
        <v>0</v>
      </c>
      <c r="H153" s="29">
        <v>0</v>
      </c>
      <c r="I153" s="29">
        <v>0</v>
      </c>
      <c r="J153" s="24">
        <f t="shared" si="797"/>
        <v>6.4312303291007645E-3</v>
      </c>
      <c r="M153">
        <f t="shared" ref="M153" si="933">AVERAGE(B153:B155)</f>
        <v>0</v>
      </c>
      <c r="N153">
        <f t="shared" ref="N153" si="934">AVERAGE(C153:C155)</f>
        <v>0</v>
      </c>
      <c r="O153">
        <f t="shared" ref="O153" si="935">AVERAGE(D153:D155)</f>
        <v>0</v>
      </c>
      <c r="P153">
        <f t="shared" ref="P153" si="936">AVERAGE(E153:E155)</f>
        <v>0</v>
      </c>
      <c r="Q153">
        <f t="shared" ref="Q153" si="937">AVERAGE(F153:F155)</f>
        <v>2.1437434430335882E-3</v>
      </c>
      <c r="R153">
        <f t="shared" ref="R153" si="938">AVERAGE(G153:G155)</f>
        <v>0</v>
      </c>
      <c r="S153">
        <f>AVERAGE(H153:H155)</f>
        <v>0</v>
      </c>
      <c r="T153">
        <f>AVERAGE(I153:I155)</f>
        <v>0</v>
      </c>
      <c r="U153">
        <f>AVERAGE(J153:J155)</f>
        <v>2.1437434430335882E-3</v>
      </c>
      <c r="W153" s="13">
        <f t="shared" ref="W153" si="939">M153-$M153</f>
        <v>0</v>
      </c>
      <c r="X153" s="13">
        <f t="shared" ref="X153" si="940">N153-$M153</f>
        <v>0</v>
      </c>
      <c r="Y153" s="13">
        <f t="shared" ref="Y153" si="941">O153-$M153</f>
        <v>0</v>
      </c>
      <c r="Z153" s="17">
        <f t="shared" ref="Z153" si="942">P153-$P153</f>
        <v>0</v>
      </c>
      <c r="AA153" s="18">
        <f t="shared" ref="AA153" si="943">Q153-$P153</f>
        <v>2.1437434430335882E-3</v>
      </c>
      <c r="AB153" s="18">
        <f t="shared" ref="AB153" si="944">R153-$P153</f>
        <v>0</v>
      </c>
      <c r="AC153" s="18">
        <f t="shared" ref="AC153" si="945">S153-$P153</f>
        <v>0</v>
      </c>
      <c r="AD153" s="18"/>
    </row>
    <row r="154" spans="1:30" x14ac:dyDescent="0.25">
      <c r="A154" s="5" t="s">
        <v>156</v>
      </c>
      <c r="B154" s="29">
        <v>0</v>
      </c>
      <c r="C154" s="29">
        <v>0</v>
      </c>
      <c r="D154" s="29">
        <v>0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4">
        <f t="shared" si="797"/>
        <v>0</v>
      </c>
      <c r="M154">
        <f t="shared" ref="M154" si="946">_xlfn.STDEV.P(B153:B155)</f>
        <v>0</v>
      </c>
      <c r="N154">
        <f t="shared" ref="N154" si="947">_xlfn.STDEV.P(C153:C155)</f>
        <v>0</v>
      </c>
      <c r="O154">
        <f t="shared" ref="O154" si="948">_xlfn.STDEV.P(D153:D155)</f>
        <v>0</v>
      </c>
      <c r="P154">
        <f t="shared" ref="P154" si="949">_xlfn.STDEV.P(E153:E155)</f>
        <v>0</v>
      </c>
      <c r="Q154">
        <f t="shared" ref="Q154" si="950">_xlfn.STDEV.P(F153:F155)</f>
        <v>3.0317110513864943E-3</v>
      </c>
      <c r="R154">
        <f t="shared" ref="R154" si="951">_xlfn.STDEV.P(G153:G155)</f>
        <v>0</v>
      </c>
      <c r="S154">
        <f>_xlfn.STDEV.P(H153:H155)</f>
        <v>0</v>
      </c>
      <c r="T154">
        <f>_xlfn.STDEV.P(I153:I155)</f>
        <v>0</v>
      </c>
      <c r="U154">
        <f>_xlfn.STDEV.P(J153:J155)</f>
        <v>3.0317110513864943E-3</v>
      </c>
      <c r="W154" s="13" t="s">
        <v>164</v>
      </c>
      <c r="X154" s="13" t="s">
        <v>164</v>
      </c>
      <c r="Y154" s="13" t="s">
        <v>164</v>
      </c>
      <c r="Z154" s="17" t="s">
        <v>164</v>
      </c>
    </row>
    <row r="155" spans="1:30" x14ac:dyDescent="0.25">
      <c r="A155" s="5" t="s">
        <v>157</v>
      </c>
      <c r="B155" s="29"/>
      <c r="C155" s="29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4">
        <f t="shared" si="797"/>
        <v>0</v>
      </c>
      <c r="M155">
        <v>7</v>
      </c>
      <c r="N155">
        <v>14</v>
      </c>
      <c r="O155">
        <v>34</v>
      </c>
      <c r="P155">
        <v>50</v>
      </c>
      <c r="Q155">
        <v>91</v>
      </c>
      <c r="R155">
        <v>111</v>
      </c>
      <c r="S155">
        <v>148</v>
      </c>
      <c r="T155">
        <v>213</v>
      </c>
      <c r="U155">
        <v>213</v>
      </c>
      <c r="W155" s="13" t="s">
        <v>164</v>
      </c>
      <c r="X155" s="13" t="s">
        <v>164</v>
      </c>
      <c r="Y155" s="13" t="s">
        <v>164</v>
      </c>
      <c r="Z155" s="17" t="s">
        <v>164</v>
      </c>
    </row>
    <row r="156" spans="1:30" x14ac:dyDescent="0.25">
      <c r="A156" s="5" t="s">
        <v>158</v>
      </c>
      <c r="B156" s="29">
        <v>0</v>
      </c>
      <c r="C156" s="29">
        <v>0</v>
      </c>
      <c r="D156" s="29">
        <v>1.2496513737305636E-2</v>
      </c>
      <c r="E156" s="29">
        <v>1.2886477612652013E-2</v>
      </c>
      <c r="F156" s="29">
        <v>1.4999758272687418E-2</v>
      </c>
      <c r="G156" s="29">
        <v>0</v>
      </c>
      <c r="H156" s="29">
        <v>0</v>
      </c>
      <c r="I156" s="29">
        <v>0</v>
      </c>
      <c r="J156" s="24">
        <f t="shared" si="797"/>
        <v>4.0382749622645063E-2</v>
      </c>
      <c r="M156">
        <f t="shared" ref="M156" si="952">AVERAGE(B156:B158)</f>
        <v>0</v>
      </c>
      <c r="N156">
        <f t="shared" ref="N156" si="953">AVERAGE(C156:C158)</f>
        <v>5.2625560991065743E-3</v>
      </c>
      <c r="O156">
        <f t="shared" ref="O156" si="954">AVERAGE(D156:D158)</f>
        <v>1.2497644040613022E-2</v>
      </c>
      <c r="P156">
        <f t="shared" ref="P156" si="955">AVERAGE(E156:E158)</f>
        <v>1.0669000062832848E-2</v>
      </c>
      <c r="Q156">
        <f t="shared" ref="Q156" si="956">AVERAGE(F156:F158)</f>
        <v>1.3311163648653644E-2</v>
      </c>
      <c r="R156">
        <f t="shared" ref="R156" si="957">AVERAGE(G156:G158)</f>
        <v>4.2185866640701173E-3</v>
      </c>
      <c r="S156">
        <f>AVERAGE(H156:H158)</f>
        <v>0</v>
      </c>
      <c r="T156">
        <f>AVERAGE(I156:I158)</f>
        <v>0</v>
      </c>
      <c r="U156">
        <f>AVERAGE(J156:J158)</f>
        <v>4.5958950515276209E-2</v>
      </c>
      <c r="W156" s="13">
        <f t="shared" ref="W156" si="958">M156-$M156</f>
        <v>0</v>
      </c>
      <c r="X156" s="13">
        <f t="shared" ref="X156" si="959">N156-$M156</f>
        <v>5.2625560991065743E-3</v>
      </c>
      <c r="Y156" s="13">
        <f t="shared" ref="Y156" si="960">O156-$M156</f>
        <v>1.2497644040613022E-2</v>
      </c>
      <c r="Z156" s="17">
        <f t="shared" ref="Z156" si="961">P156-$P156</f>
        <v>0</v>
      </c>
      <c r="AA156" s="18">
        <f t="shared" ref="AA156" si="962">Q156-$P156</f>
        <v>2.6421635858207958E-3</v>
      </c>
      <c r="AB156" s="18">
        <f t="shared" ref="AB156" si="963">R156-$P156</f>
        <v>-6.4504133987627306E-3</v>
      </c>
      <c r="AC156" s="18">
        <f t="shared" ref="AC156" si="964">S156-$P156</f>
        <v>-1.0669000062832848E-2</v>
      </c>
      <c r="AD156" s="18"/>
    </row>
    <row r="157" spans="1:30" x14ac:dyDescent="0.25">
      <c r="A157" s="5" t="s">
        <v>159</v>
      </c>
      <c r="B157" s="29">
        <v>0</v>
      </c>
      <c r="C157" s="29">
        <v>8.2005951628232442E-3</v>
      </c>
      <c r="D157" s="29">
        <v>1.3069191560912007E-2</v>
      </c>
      <c r="E157" s="29">
        <v>9.8278831327046814E-3</v>
      </c>
      <c r="F157" s="29">
        <v>1.2783691701928711E-2</v>
      </c>
      <c r="G157" s="29">
        <v>1.2655759992210351E-2</v>
      </c>
      <c r="H157" s="29">
        <v>0</v>
      </c>
      <c r="I157" s="29">
        <v>0</v>
      </c>
      <c r="J157" s="24">
        <f t="shared" si="797"/>
        <v>5.6537121550578995E-2</v>
      </c>
      <c r="M157">
        <f t="shared" ref="M157" si="965">_xlfn.STDEV.P(B156:B158)</f>
        <v>0</v>
      </c>
      <c r="N157">
        <f t="shared" ref="N157" si="966">_xlfn.STDEV.P(C156:C158)</f>
        <v>3.7296089913013129E-3</v>
      </c>
      <c r="O157">
        <f t="shared" ref="O157" si="967">_xlfn.STDEV.P(D156:D158)</f>
        <v>4.6620583686676547E-4</v>
      </c>
      <c r="P157">
        <f t="shared" ref="P157" si="968">_xlfn.STDEV.P(E156:E158)</f>
        <v>1.5831459113146021E-3</v>
      </c>
      <c r="Q157">
        <f t="shared" ref="Q157" si="969">_xlfn.STDEV.P(F156:F158)</f>
        <v>1.2217179612685318E-3</v>
      </c>
      <c r="R157">
        <f t="shared" ref="R157" si="970">_xlfn.STDEV.P(G156:G158)</f>
        <v>5.9659824743742308E-3</v>
      </c>
      <c r="S157">
        <f>_xlfn.STDEV.P(H156:H158)</f>
        <v>0</v>
      </c>
      <c r="T157">
        <f>_xlfn.STDEV.P(I156:I158)</f>
        <v>0</v>
      </c>
      <c r="U157">
        <f>_xlfn.STDEV.P(J156:J158)</f>
        <v>7.4835692053831287E-3</v>
      </c>
      <c r="W157" s="13" t="s">
        <v>164</v>
      </c>
      <c r="X157" s="13" t="s">
        <v>164</v>
      </c>
      <c r="Y157" s="13" t="s">
        <v>164</v>
      </c>
      <c r="Z157" s="17" t="s">
        <v>164</v>
      </c>
    </row>
    <row r="158" spans="1:30" x14ac:dyDescent="0.25">
      <c r="A158" s="5" t="s">
        <v>160</v>
      </c>
      <c r="B158" s="29">
        <v>0</v>
      </c>
      <c r="C158" s="29">
        <v>7.5870731344964779E-3</v>
      </c>
      <c r="D158" s="29">
        <v>1.1927226823621425E-2</v>
      </c>
      <c r="E158" s="29">
        <v>9.2926394431418497E-3</v>
      </c>
      <c r="F158" s="29">
        <v>1.2150040971344799E-2</v>
      </c>
      <c r="G158" s="29">
        <v>0</v>
      </c>
      <c r="H158" s="29">
        <v>0</v>
      </c>
      <c r="I158" s="29">
        <v>0</v>
      </c>
      <c r="J158" s="24">
        <f t="shared" si="797"/>
        <v>4.0956980372604548E-2</v>
      </c>
      <c r="M158">
        <v>7</v>
      </c>
      <c r="N158">
        <v>14</v>
      </c>
      <c r="O158">
        <v>34</v>
      </c>
      <c r="P158">
        <v>50</v>
      </c>
      <c r="Q158">
        <v>91</v>
      </c>
      <c r="R158">
        <v>111</v>
      </c>
      <c r="S158">
        <v>148</v>
      </c>
      <c r="T158">
        <v>213</v>
      </c>
      <c r="U158">
        <v>213</v>
      </c>
      <c r="W158" s="13" t="s">
        <v>164</v>
      </c>
      <c r="X158" s="13" t="s">
        <v>164</v>
      </c>
      <c r="Y158" s="13" t="s">
        <v>164</v>
      </c>
      <c r="Z158" s="17" t="s">
        <v>164</v>
      </c>
    </row>
  </sheetData>
  <mergeCells count="2">
    <mergeCell ref="B1:H1"/>
    <mergeCell ref="M1:S1"/>
  </mergeCells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141FA-EC61-4AFF-AB39-DD2A2E3B17F3}">
  <dimension ref="A1:CO164"/>
  <sheetViews>
    <sheetView zoomScale="25" zoomScaleNormal="25" workbookViewId="0">
      <pane ySplit="1" topLeftCell="A2" activePane="bottomLeft" state="frozen"/>
      <selection pane="bottomLeft" activeCell="CG192" sqref="CG192"/>
    </sheetView>
  </sheetViews>
  <sheetFormatPr defaultColWidth="8.85546875" defaultRowHeight="15" x14ac:dyDescent="0.25"/>
  <cols>
    <col min="2" max="2" width="8.42578125" customWidth="1"/>
    <col min="3" max="9" width="9.140625" customWidth="1"/>
    <col min="10" max="10" width="6.42578125" bestFit="1" customWidth="1"/>
    <col min="11" max="11" width="6.7109375" customWidth="1"/>
    <col min="12" max="13" width="9.140625" customWidth="1"/>
    <col min="14" max="14" width="8.42578125" customWidth="1"/>
    <col min="15" max="21" width="9.140625" customWidth="1"/>
    <col min="22" max="23" width="6.42578125" customWidth="1"/>
    <col min="24" max="24" width="10.85546875" customWidth="1"/>
    <col min="25" max="25" width="6.42578125" customWidth="1"/>
    <col min="26" max="26" width="6" customWidth="1"/>
    <col min="27" max="35" width="9.140625" customWidth="1"/>
    <col min="36" max="36" width="6.42578125" customWidth="1"/>
    <col min="37" max="37" width="90.140625" customWidth="1"/>
    <col min="38" max="38" width="10.85546875" customWidth="1"/>
    <col min="39" max="39" width="9.140625" customWidth="1"/>
    <col min="40" max="40" width="8.42578125" customWidth="1"/>
    <col min="41" max="48" width="9.140625" customWidth="1"/>
    <col min="49" max="49" width="6.42578125" customWidth="1"/>
    <col min="50" max="50" width="6" customWidth="1"/>
    <col min="51" max="59" width="9.140625" customWidth="1"/>
    <col min="60" max="60" width="6.42578125" bestFit="1" customWidth="1"/>
    <col min="68" max="68" width="23.140625" customWidth="1"/>
    <col min="81" max="81" width="9.140625" style="60"/>
    <col min="82" max="82" width="10.85546875" customWidth="1"/>
    <col min="83" max="83" width="6.42578125" customWidth="1"/>
    <col min="84" max="84" width="3.7109375" customWidth="1"/>
    <col min="86" max="86" width="10.42578125" customWidth="1"/>
    <col min="94" max="94" width="60.28515625" customWidth="1"/>
  </cols>
  <sheetData>
    <row r="1" spans="1:93" x14ac:dyDescent="0.25">
      <c r="A1" s="1" t="s">
        <v>1</v>
      </c>
      <c r="B1" s="2" t="s">
        <v>2</v>
      </c>
      <c r="C1" s="3" t="s">
        <v>3</v>
      </c>
      <c r="D1" s="3" t="s">
        <v>4</v>
      </c>
      <c r="E1" s="3" t="s">
        <v>5</v>
      </c>
      <c r="F1" s="3" t="s">
        <v>172</v>
      </c>
      <c r="G1" s="3" t="s">
        <v>173</v>
      </c>
      <c r="H1" s="4" t="s">
        <v>174</v>
      </c>
      <c r="I1" s="23" t="s">
        <v>176</v>
      </c>
      <c r="K1" s="23"/>
      <c r="L1" s="1" t="s">
        <v>1</v>
      </c>
      <c r="M1" s="23" t="s">
        <v>201</v>
      </c>
      <c r="N1" s="2" t="s">
        <v>2</v>
      </c>
      <c r="O1" s="3" t="s">
        <v>3</v>
      </c>
      <c r="P1" s="3" t="s">
        <v>4</v>
      </c>
      <c r="Q1" s="3" t="s">
        <v>5</v>
      </c>
      <c r="R1" s="3" t="s">
        <v>172</v>
      </c>
      <c r="S1" s="3" t="s">
        <v>173</v>
      </c>
      <c r="T1" s="4" t="s">
        <v>174</v>
      </c>
      <c r="U1" s="23" t="s">
        <v>176</v>
      </c>
      <c r="X1" s="23"/>
      <c r="AA1" s="23" t="s">
        <v>201</v>
      </c>
      <c r="AB1" s="2" t="s">
        <v>2</v>
      </c>
      <c r="AC1" s="3" t="s">
        <v>3</v>
      </c>
      <c r="AD1" s="3" t="s">
        <v>4</v>
      </c>
      <c r="AE1" s="4" t="s">
        <v>5</v>
      </c>
      <c r="AF1" s="3" t="s">
        <v>172</v>
      </c>
      <c r="AG1" s="3" t="s">
        <v>173</v>
      </c>
      <c r="AH1" s="4" t="s">
        <v>174</v>
      </c>
      <c r="AI1" s="23" t="s">
        <v>176</v>
      </c>
      <c r="AL1" s="23"/>
      <c r="AM1" s="1" t="s">
        <v>1</v>
      </c>
      <c r="AN1" s="2" t="s">
        <v>2</v>
      </c>
      <c r="AO1" s="3" t="s">
        <v>3</v>
      </c>
      <c r="AP1" s="3" t="s">
        <v>4</v>
      </c>
      <c r="AQ1" s="3" t="s">
        <v>5</v>
      </c>
      <c r="AR1" s="3" t="s">
        <v>172</v>
      </c>
      <c r="AS1" s="3" t="s">
        <v>173</v>
      </c>
      <c r="AT1" s="4" t="s">
        <v>174</v>
      </c>
      <c r="AU1" s="23" t="s">
        <v>176</v>
      </c>
      <c r="AY1" s="2" t="s">
        <v>2</v>
      </c>
      <c r="AZ1" s="3" t="s">
        <v>3</v>
      </c>
      <c r="BA1" s="3" t="s">
        <v>4</v>
      </c>
      <c r="BB1" s="4" t="s">
        <v>5</v>
      </c>
      <c r="BC1" s="3" t="s">
        <v>172</v>
      </c>
      <c r="BD1" s="3" t="s">
        <v>173</v>
      </c>
      <c r="BE1" s="4" t="s">
        <v>174</v>
      </c>
      <c r="BF1" s="23" t="s">
        <v>176</v>
      </c>
      <c r="BT1" s="44"/>
      <c r="BU1" s="70" t="s">
        <v>208</v>
      </c>
      <c r="BV1" s="70"/>
      <c r="BW1" s="70"/>
      <c r="BX1" s="70"/>
      <c r="BY1" s="70"/>
      <c r="BZ1" s="70"/>
      <c r="CA1" s="70"/>
      <c r="CB1" s="40"/>
      <c r="CC1" s="57"/>
      <c r="CD1" s="23"/>
      <c r="CF1" s="40"/>
      <c r="CG1" s="45"/>
      <c r="CH1" s="45"/>
      <c r="CI1" s="45"/>
      <c r="CJ1" s="45"/>
      <c r="CK1" s="45"/>
      <c r="CL1" s="45"/>
      <c r="CM1" s="45"/>
      <c r="CN1" s="45"/>
      <c r="CO1" s="45"/>
    </row>
    <row r="2" spans="1:93" x14ac:dyDescent="0.25">
      <c r="B2" s="66" t="s">
        <v>202</v>
      </c>
      <c r="C2" s="67"/>
      <c r="D2" s="67"/>
      <c r="E2" s="67"/>
      <c r="F2" s="67"/>
      <c r="G2" s="67"/>
      <c r="H2" s="67"/>
      <c r="I2" s="67"/>
      <c r="M2" s="66" t="s">
        <v>204</v>
      </c>
      <c r="N2" s="67"/>
      <c r="O2" s="67"/>
      <c r="P2" s="67"/>
      <c r="Q2" s="67"/>
      <c r="R2" s="67"/>
      <c r="S2" s="67"/>
      <c r="T2" s="67"/>
      <c r="U2" s="67"/>
      <c r="AA2" s="67" t="s">
        <v>207</v>
      </c>
      <c r="AB2" s="67"/>
      <c r="AC2" s="67"/>
      <c r="AD2" s="67"/>
      <c r="AE2" s="67"/>
      <c r="AF2" s="67"/>
      <c r="AG2" s="67"/>
      <c r="AH2" s="67"/>
      <c r="AI2" s="67"/>
      <c r="AN2" s="66" t="s">
        <v>206</v>
      </c>
      <c r="AO2" s="67"/>
      <c r="AP2" s="67"/>
      <c r="AQ2" s="67"/>
      <c r="AR2" s="67"/>
      <c r="AS2" s="67"/>
      <c r="AT2" s="67"/>
      <c r="AU2" s="67"/>
      <c r="BT2" s="46"/>
      <c r="BU2" s="6" t="s">
        <v>2</v>
      </c>
      <c r="BV2" s="6" t="s">
        <v>3</v>
      </c>
      <c r="BW2" s="6" t="s">
        <v>4</v>
      </c>
      <c r="BX2" s="6" t="s">
        <v>5</v>
      </c>
      <c r="BY2" s="6" t="s">
        <v>172</v>
      </c>
      <c r="BZ2" s="6" t="s">
        <v>173</v>
      </c>
      <c r="CA2" s="6" t="s">
        <v>174</v>
      </c>
      <c r="CB2" s="6" t="s">
        <v>176</v>
      </c>
      <c r="CC2" s="58"/>
      <c r="CF2" s="6"/>
      <c r="CH2" t="s">
        <v>2</v>
      </c>
      <c r="CI2" t="s">
        <v>3</v>
      </c>
      <c r="CJ2" t="s">
        <v>4</v>
      </c>
      <c r="CK2" t="s">
        <v>5</v>
      </c>
      <c r="CL2" t="s">
        <v>172</v>
      </c>
      <c r="CM2" t="s">
        <v>173</v>
      </c>
      <c r="CN2" t="s">
        <v>174</v>
      </c>
      <c r="CO2" t="s">
        <v>176</v>
      </c>
    </row>
    <row r="3" spans="1:93" x14ac:dyDescent="0.25">
      <c r="A3" s="5" t="s">
        <v>6</v>
      </c>
      <c r="B3" s="24">
        <v>0</v>
      </c>
      <c r="C3" s="24">
        <v>9.6192568171445825E-3</v>
      </c>
      <c r="D3" s="24">
        <v>1.1204449749160185E-2</v>
      </c>
      <c r="E3" s="24">
        <v>0</v>
      </c>
      <c r="F3" s="24">
        <v>0</v>
      </c>
      <c r="G3" s="24">
        <v>0</v>
      </c>
      <c r="H3" s="24">
        <v>1.0990859531769087E-2</v>
      </c>
      <c r="I3" s="24">
        <v>1.1921479527010463E-2</v>
      </c>
      <c r="J3" t="s">
        <v>7</v>
      </c>
      <c r="L3" s="5" t="s">
        <v>6</v>
      </c>
      <c r="M3" s="39">
        <v>0</v>
      </c>
      <c r="N3" s="24">
        <f>B3-M3</f>
        <v>0</v>
      </c>
      <c r="O3" s="24">
        <f>C3-B3</f>
        <v>9.6192568171445825E-3</v>
      </c>
      <c r="P3" s="24">
        <f>D3-C3+O3</f>
        <v>1.1204449749160185E-2</v>
      </c>
      <c r="Q3" s="37">
        <f t="shared" ref="Q3:Q5" si="0">E3+D3</f>
        <v>1.1204449749160185E-2</v>
      </c>
      <c r="R3" s="24">
        <f>F3+Q3</f>
        <v>1.1204449749160185E-2</v>
      </c>
      <c r="S3" s="37">
        <f>G3+R3</f>
        <v>1.1204449749160185E-2</v>
      </c>
      <c r="T3" s="24">
        <f>H3-G3+S3</f>
        <v>2.2195309280929273E-2</v>
      </c>
      <c r="U3" s="24">
        <f>I3-H3+T3</f>
        <v>2.3125929276170649E-2</v>
      </c>
      <c r="V3" t="s">
        <v>7</v>
      </c>
      <c r="X3" s="35" t="s">
        <v>191</v>
      </c>
      <c r="Y3" t="s">
        <v>186</v>
      </c>
      <c r="Z3" t="s">
        <v>161</v>
      </c>
      <c r="AA3" s="39">
        <v>0</v>
      </c>
      <c r="AB3" s="9">
        <f t="shared" ref="AB3:AI3" si="1">AVERAGE(N3:N5)</f>
        <v>0</v>
      </c>
      <c r="AC3" s="9">
        <f t="shared" si="1"/>
        <v>3.2064189390481942E-3</v>
      </c>
      <c r="AD3" s="9">
        <f t="shared" si="1"/>
        <v>6.7357854944715481E-3</v>
      </c>
      <c r="AE3" s="9">
        <f t="shared" si="1"/>
        <v>6.7357854944715481E-3</v>
      </c>
      <c r="AF3" s="9">
        <f t="shared" si="1"/>
        <v>9.5293335682506714E-3</v>
      </c>
      <c r="AG3" s="9">
        <f t="shared" si="1"/>
        <v>9.5293335682506714E-3</v>
      </c>
      <c r="AH3" s="9">
        <f t="shared" si="1"/>
        <v>1.31929534121737E-2</v>
      </c>
      <c r="AI3" s="9">
        <f t="shared" si="1"/>
        <v>1.350316007725416E-2</v>
      </c>
      <c r="AJ3" t="s">
        <v>7</v>
      </c>
      <c r="AL3" s="35" t="s">
        <v>191</v>
      </c>
      <c r="AM3" s="5" t="s">
        <v>6</v>
      </c>
      <c r="AN3" s="24">
        <f t="shared" ref="AN3:AN34" si="2">B3-B3</f>
        <v>0</v>
      </c>
      <c r="AO3" s="24">
        <f t="shared" ref="AO3:AP8" si="3">C3-B3+AN3</f>
        <v>9.6192568171445825E-3</v>
      </c>
      <c r="AP3" s="24">
        <f t="shared" si="3"/>
        <v>1.1204449749160185E-2</v>
      </c>
      <c r="AQ3" s="37">
        <f t="shared" ref="AQ3:AQ8" si="4">E3+AP3</f>
        <v>1.1204449749160185E-2</v>
      </c>
      <c r="AR3" s="24">
        <f t="shared" ref="AR3:AR23" si="5">F3-E3+AQ3</f>
        <v>1.1204449749160185E-2</v>
      </c>
      <c r="AS3" s="37">
        <f>G3+AR3</f>
        <v>1.1204449749160185E-2</v>
      </c>
      <c r="AT3" s="24">
        <f t="shared" ref="AT3:AU5" si="6">H3-G3+AS3</f>
        <v>2.2195309280929273E-2</v>
      </c>
      <c r="AU3" s="24">
        <f t="shared" si="6"/>
        <v>2.3125929276170649E-2</v>
      </c>
      <c r="AV3" t="s">
        <v>7</v>
      </c>
      <c r="AW3" t="s">
        <v>186</v>
      </c>
      <c r="AX3" t="s">
        <v>161</v>
      </c>
      <c r="AY3" s="9">
        <f>AVERAGE(AN3:AN5)</f>
        <v>0</v>
      </c>
      <c r="AZ3" s="9">
        <f t="shared" ref="AZ3:BF3" si="7">AVERAGE(AO3:AO5)</f>
        <v>3.2064189390481942E-3</v>
      </c>
      <c r="BA3" s="9">
        <f t="shared" si="7"/>
        <v>6.7357854944715481E-3</v>
      </c>
      <c r="BB3" s="9">
        <f t="shared" si="7"/>
        <v>6.7357854944715481E-3</v>
      </c>
      <c r="BC3" s="9">
        <f t="shared" si="7"/>
        <v>1.2530302479668824E-2</v>
      </c>
      <c r="BD3" s="9">
        <f t="shared" si="7"/>
        <v>1.2530302479668824E-2</v>
      </c>
      <c r="BE3" s="9">
        <f t="shared" si="7"/>
        <v>1.6193922323591854E-2</v>
      </c>
      <c r="BF3" s="9">
        <f t="shared" si="7"/>
        <v>1.6504128988672311E-2</v>
      </c>
      <c r="BT3" s="47" t="s">
        <v>6</v>
      </c>
      <c r="BU3" s="24">
        <v>0.89592625918263691</v>
      </c>
      <c r="BV3" s="24">
        <v>0.64696244787488</v>
      </c>
      <c r="BW3" s="24">
        <v>0.86677879690368431</v>
      </c>
      <c r="BX3" s="24">
        <v>0.86501214520496483</v>
      </c>
      <c r="BY3" s="24">
        <v>0.90308619776456656</v>
      </c>
      <c r="BZ3" s="24">
        <v>0.9422829966886721</v>
      </c>
      <c r="CA3" s="24">
        <v>0.84674021625147355</v>
      </c>
      <c r="CB3" s="24">
        <v>0.89571223801580802</v>
      </c>
      <c r="CC3" s="59"/>
      <c r="CD3" s="35" t="s">
        <v>191</v>
      </c>
      <c r="CE3" t="s">
        <v>186</v>
      </c>
      <c r="CF3" s="9"/>
      <c r="CG3" t="s">
        <v>177</v>
      </c>
      <c r="CH3">
        <f t="shared" ref="CH3:CO3" si="8">AVERAGE(BU3:BU5)</f>
        <v>0.90238465549223712</v>
      </c>
      <c r="CI3">
        <f t="shared" si="8"/>
        <v>0.79046019723747929</v>
      </c>
      <c r="CJ3">
        <f t="shared" si="8"/>
        <v>0.86814894987570523</v>
      </c>
      <c r="CK3">
        <f t="shared" si="8"/>
        <v>0.86437303157709033</v>
      </c>
      <c r="CL3">
        <f t="shared" si="8"/>
        <v>0.86745646175029734</v>
      </c>
      <c r="CM3">
        <f t="shared" si="8"/>
        <v>0.96418355053874405</v>
      </c>
      <c r="CN3">
        <f t="shared" si="8"/>
        <v>0.85344194003873264</v>
      </c>
      <c r="CO3">
        <f t="shared" si="8"/>
        <v>0.89574739489028887</v>
      </c>
    </row>
    <row r="4" spans="1:93" x14ac:dyDescent="0.25">
      <c r="A4" s="5" t="s">
        <v>8</v>
      </c>
      <c r="B4" s="24">
        <v>0</v>
      </c>
      <c r="C4" s="24">
        <v>0</v>
      </c>
      <c r="D4" s="24">
        <v>9.0029067342544591E-3</v>
      </c>
      <c r="E4" s="24">
        <v>0</v>
      </c>
      <c r="F4" s="24">
        <v>8.2640104817216873E-3</v>
      </c>
      <c r="G4" s="24">
        <v>0</v>
      </c>
      <c r="H4" s="24">
        <v>0</v>
      </c>
      <c r="I4" s="24">
        <v>0</v>
      </c>
      <c r="L4" s="5" t="s">
        <v>8</v>
      </c>
      <c r="M4" s="39">
        <v>0</v>
      </c>
      <c r="N4" s="24">
        <f t="shared" ref="N4:N5" si="9">B4-M4</f>
        <v>0</v>
      </c>
      <c r="O4" s="24">
        <f t="shared" ref="O4:O5" si="10">C4-B4</f>
        <v>0</v>
      </c>
      <c r="P4" s="24">
        <f t="shared" ref="P4:P5" si="11">D4-C4+O4</f>
        <v>9.0029067342544591E-3</v>
      </c>
      <c r="Q4" s="37">
        <f t="shared" si="0"/>
        <v>9.0029067342544591E-3</v>
      </c>
      <c r="R4" s="24">
        <f>F4-D4+Q4</f>
        <v>8.2640104817216873E-3</v>
      </c>
      <c r="S4" s="37">
        <f>G4+R4</f>
        <v>8.2640104817216873E-3</v>
      </c>
      <c r="T4" s="24">
        <f t="shared" ref="T4:U5" si="12">H4-G4+S4</f>
        <v>8.2640104817216873E-3</v>
      </c>
      <c r="U4" s="24">
        <f t="shared" si="12"/>
        <v>8.2640104817216873E-3</v>
      </c>
      <c r="Z4" t="s">
        <v>162</v>
      </c>
      <c r="AA4" s="39">
        <v>0</v>
      </c>
      <c r="AB4">
        <f t="shared" ref="AB4:AI4" si="13">_xlfn.STDEV.P(N3:N5)</f>
        <v>0</v>
      </c>
      <c r="AC4">
        <f t="shared" si="13"/>
        <v>4.5345611502519067E-3</v>
      </c>
      <c r="AD4">
        <f t="shared" si="13"/>
        <v>4.8469786178106213E-3</v>
      </c>
      <c r="AE4">
        <f t="shared" si="13"/>
        <v>4.8469786178106213E-3</v>
      </c>
      <c r="AF4">
        <f t="shared" si="13"/>
        <v>1.2349071642637867E-3</v>
      </c>
      <c r="AG4">
        <f t="shared" si="13"/>
        <v>1.2349071642637867E-3</v>
      </c>
      <c r="AH4">
        <f t="shared" si="13"/>
        <v>6.3752015017908706E-3</v>
      </c>
      <c r="AI4">
        <f t="shared" si="13"/>
        <v>6.8132835052113847E-3</v>
      </c>
      <c r="AM4" s="5" t="s">
        <v>8</v>
      </c>
      <c r="AN4" s="24">
        <f t="shared" si="2"/>
        <v>0</v>
      </c>
      <c r="AO4" s="24">
        <f t="shared" si="3"/>
        <v>0</v>
      </c>
      <c r="AP4" s="24">
        <f t="shared" si="3"/>
        <v>9.0029067342544591E-3</v>
      </c>
      <c r="AQ4" s="37">
        <f t="shared" si="4"/>
        <v>9.0029067342544591E-3</v>
      </c>
      <c r="AR4" s="24">
        <f t="shared" si="5"/>
        <v>1.7266917215976146E-2</v>
      </c>
      <c r="AS4" s="37">
        <f>G4+AR4</f>
        <v>1.7266917215976146E-2</v>
      </c>
      <c r="AT4" s="24">
        <f t="shared" si="6"/>
        <v>1.7266917215976146E-2</v>
      </c>
      <c r="AU4" s="24">
        <f t="shared" si="6"/>
        <v>1.7266917215976146E-2</v>
      </c>
      <c r="AX4" t="s">
        <v>162</v>
      </c>
      <c r="AY4">
        <f>_xlfn.STDEV.P(AN3:AN5)</f>
        <v>0</v>
      </c>
      <c r="AZ4">
        <f t="shared" ref="AZ4:BF4" si="14">_xlfn.STDEV.P(AO3:AO5)</f>
        <v>4.5345611502519067E-3</v>
      </c>
      <c r="BA4">
        <f t="shared" si="14"/>
        <v>4.8469786178106213E-3</v>
      </c>
      <c r="BB4">
        <f t="shared" si="14"/>
        <v>4.8469786178106213E-3</v>
      </c>
      <c r="BC4">
        <f t="shared" si="14"/>
        <v>3.4557537568235754E-3</v>
      </c>
      <c r="BD4">
        <f t="shared" si="14"/>
        <v>3.4557537568235754E-3</v>
      </c>
      <c r="BE4">
        <f t="shared" si="14"/>
        <v>5.3918099004092741E-3</v>
      </c>
      <c r="BF4">
        <f t="shared" si="14"/>
        <v>5.7434667945464981E-3</v>
      </c>
      <c r="BT4" s="47" t="s">
        <v>8</v>
      </c>
      <c r="BU4" s="24">
        <v>0.90543288234595942</v>
      </c>
      <c r="BV4" s="24">
        <v>0.85912074478534872</v>
      </c>
      <c r="BW4" s="24">
        <v>0.86562589893240705</v>
      </c>
      <c r="BX4" s="24">
        <v>0.86621134799602062</v>
      </c>
      <c r="BY4" s="24">
        <v>0.83034127083297982</v>
      </c>
      <c r="BZ4" s="24">
        <v>0.97751593843834184</v>
      </c>
      <c r="CA4" s="24">
        <v>0.84361668279505952</v>
      </c>
      <c r="CB4" s="24">
        <v>0.89432423436287278</v>
      </c>
      <c r="CC4" s="59"/>
      <c r="CF4" s="9"/>
      <c r="CG4" t="s">
        <v>162</v>
      </c>
      <c r="CH4">
        <f t="shared" ref="CH4:CO4" si="15">_xlfn.STDEV.P(BU3:BU5)</f>
        <v>4.5691656992429717E-3</v>
      </c>
      <c r="CI4">
        <f t="shared" si="15"/>
        <v>0.10149955933757136</v>
      </c>
      <c r="CJ4">
        <f t="shared" si="15"/>
        <v>2.792856480109668E-3</v>
      </c>
      <c r="CK4">
        <f t="shared" si="15"/>
        <v>1.8189312908274493E-3</v>
      </c>
      <c r="CL4">
        <f t="shared" si="15"/>
        <v>2.9716561384433612E-2</v>
      </c>
      <c r="CM4">
        <f t="shared" si="15"/>
        <v>1.5607693549444426E-2</v>
      </c>
      <c r="CN4">
        <f t="shared" si="15"/>
        <v>1.1755706183549765E-2</v>
      </c>
      <c r="CO4">
        <f t="shared" si="15"/>
        <v>1.1766210856082721E-3</v>
      </c>
    </row>
    <row r="5" spans="1:93" x14ac:dyDescent="0.25">
      <c r="A5" s="5" t="s">
        <v>9</v>
      </c>
      <c r="B5" s="24">
        <v>0</v>
      </c>
      <c r="C5" s="24">
        <v>0</v>
      </c>
      <c r="D5" s="24">
        <v>0</v>
      </c>
      <c r="E5" s="24">
        <v>0</v>
      </c>
      <c r="F5" s="24">
        <v>9.1195404738701399E-3</v>
      </c>
      <c r="G5" s="24">
        <v>0</v>
      </c>
      <c r="H5" s="24">
        <v>0</v>
      </c>
      <c r="I5" s="24">
        <v>0</v>
      </c>
      <c r="L5" s="5" t="s">
        <v>9</v>
      </c>
      <c r="M5" s="39">
        <v>0</v>
      </c>
      <c r="N5" s="24">
        <f t="shared" si="9"/>
        <v>0</v>
      </c>
      <c r="O5" s="24">
        <f t="shared" si="10"/>
        <v>0</v>
      </c>
      <c r="P5" s="24">
        <f t="shared" si="11"/>
        <v>0</v>
      </c>
      <c r="Q5" s="37">
        <f t="shared" si="0"/>
        <v>0</v>
      </c>
      <c r="R5" s="24">
        <f>F5+Q5</f>
        <v>9.1195404738701399E-3</v>
      </c>
      <c r="S5" s="37">
        <f t="shared" ref="S5" si="16">G5+R5</f>
        <v>9.1195404738701399E-3</v>
      </c>
      <c r="T5" s="24">
        <f t="shared" si="12"/>
        <v>9.1195404738701399E-3</v>
      </c>
      <c r="U5" s="24">
        <f t="shared" si="12"/>
        <v>9.1195404738701399E-3</v>
      </c>
      <c r="Z5" t="s">
        <v>163</v>
      </c>
      <c r="AA5" s="39">
        <v>0</v>
      </c>
      <c r="AB5">
        <v>7</v>
      </c>
      <c r="AC5">
        <v>14</v>
      </c>
      <c r="AD5">
        <v>34</v>
      </c>
      <c r="AE5">
        <v>50</v>
      </c>
      <c r="AF5">
        <v>91</v>
      </c>
      <c r="AG5">
        <v>111</v>
      </c>
      <c r="AH5">
        <v>148</v>
      </c>
      <c r="AI5">
        <v>213</v>
      </c>
      <c r="AM5" s="5" t="s">
        <v>9</v>
      </c>
      <c r="AN5" s="24">
        <f t="shared" si="2"/>
        <v>0</v>
      </c>
      <c r="AO5" s="24">
        <f t="shared" si="3"/>
        <v>0</v>
      </c>
      <c r="AP5" s="24">
        <f t="shared" si="3"/>
        <v>0</v>
      </c>
      <c r="AQ5" s="37">
        <f t="shared" si="4"/>
        <v>0</v>
      </c>
      <c r="AR5" s="24">
        <f t="shared" si="5"/>
        <v>9.1195404738701399E-3</v>
      </c>
      <c r="AS5" s="37">
        <f>G5+AR5</f>
        <v>9.1195404738701399E-3</v>
      </c>
      <c r="AT5" s="24">
        <f t="shared" si="6"/>
        <v>9.1195404738701399E-3</v>
      </c>
      <c r="AU5" s="24">
        <f t="shared" si="6"/>
        <v>9.1195404738701399E-3</v>
      </c>
      <c r="AX5" t="s">
        <v>163</v>
      </c>
      <c r="AY5">
        <v>7</v>
      </c>
      <c r="AZ5">
        <v>14</v>
      </c>
      <c r="BA5">
        <v>34</v>
      </c>
      <c r="BB5">
        <v>50</v>
      </c>
      <c r="BC5">
        <v>91</v>
      </c>
      <c r="BD5">
        <v>111</v>
      </c>
      <c r="BE5">
        <v>148</v>
      </c>
      <c r="BF5">
        <v>213</v>
      </c>
      <c r="BT5" s="47" t="s">
        <v>9</v>
      </c>
      <c r="BU5" s="24">
        <v>0.90579482494811525</v>
      </c>
      <c r="BV5" s="24">
        <v>0.86529739905220937</v>
      </c>
      <c r="BW5" s="24">
        <v>0.87204215379102434</v>
      </c>
      <c r="BX5" s="24">
        <v>0.86189560153028577</v>
      </c>
      <c r="BY5" s="24">
        <v>0.86894191665334586</v>
      </c>
      <c r="BZ5" s="24">
        <v>0.97275171648921821</v>
      </c>
      <c r="CA5" s="24">
        <v>0.86996892106966461</v>
      </c>
      <c r="CB5" s="24">
        <v>0.89720571229218582</v>
      </c>
      <c r="CC5" s="59"/>
      <c r="CF5" s="9"/>
      <c r="CG5" t="s">
        <v>165</v>
      </c>
      <c r="CH5">
        <v>0</v>
      </c>
      <c r="CI5">
        <v>14</v>
      </c>
      <c r="CJ5">
        <v>42</v>
      </c>
      <c r="CK5">
        <v>56</v>
      </c>
      <c r="CL5" s="34">
        <v>85</v>
      </c>
      <c r="CM5" s="34">
        <v>109</v>
      </c>
      <c r="CN5" s="34">
        <v>146</v>
      </c>
      <c r="CO5" s="34">
        <v>210</v>
      </c>
    </row>
    <row r="6" spans="1:93" x14ac:dyDescent="0.25">
      <c r="A6" s="5" t="s">
        <v>10</v>
      </c>
      <c r="B6" s="24">
        <v>0</v>
      </c>
      <c r="C6" s="24">
        <v>3.0029544361199409E-2</v>
      </c>
      <c r="D6" s="24">
        <v>4.1493928854233725E-2</v>
      </c>
      <c r="E6" s="24">
        <v>2.218365137153297E-2</v>
      </c>
      <c r="F6" s="24">
        <v>3.2838049383834167E-2</v>
      </c>
      <c r="G6" s="24">
        <v>3.2588451617623068E-2</v>
      </c>
      <c r="H6" s="24">
        <v>3.617998982429594E-2</v>
      </c>
      <c r="I6" s="24">
        <v>2.0698289164615712E-2</v>
      </c>
      <c r="L6" s="5" t="s">
        <v>10</v>
      </c>
      <c r="M6" s="39">
        <v>0</v>
      </c>
      <c r="N6" s="24">
        <f>B6-M6</f>
        <v>0</v>
      </c>
      <c r="O6" s="24">
        <f>C6-B6+N6</f>
        <v>3.0029544361199409E-2</v>
      </c>
      <c r="P6" s="24">
        <f>D6-C6+O6</f>
        <v>4.1493928854233725E-2</v>
      </c>
      <c r="Q6" s="37">
        <f>E6+D6</f>
        <v>6.3677580225766695E-2</v>
      </c>
      <c r="R6" s="24">
        <f>F6-E6+Q6</f>
        <v>7.4331978238067892E-2</v>
      </c>
      <c r="S6" s="24">
        <f>G6-F6+R6</f>
        <v>7.4082380471856793E-2</v>
      </c>
      <c r="T6" s="24">
        <f>H6-G6+S6</f>
        <v>7.7673918678529658E-2</v>
      </c>
      <c r="U6" s="37">
        <f>I6+T6</f>
        <v>9.8372207843145376E-2</v>
      </c>
      <c r="Y6" t="s">
        <v>184</v>
      </c>
      <c r="AA6" s="39">
        <v>0</v>
      </c>
      <c r="AB6" s="9">
        <f t="shared" ref="AB6:AI6" si="17">AVERAGE(N6:N8)</f>
        <v>0</v>
      </c>
      <c r="AC6" s="9">
        <f t="shared" si="17"/>
        <v>3.0955601375938946E-2</v>
      </c>
      <c r="AD6" s="9">
        <f t="shared" si="17"/>
        <v>4.0244848443033755E-2</v>
      </c>
      <c r="AE6" s="9">
        <f t="shared" si="17"/>
        <v>6.2145862879810713E-2</v>
      </c>
      <c r="AF6" s="9">
        <f t="shared" si="17"/>
        <v>7.0104620143399701E-2</v>
      </c>
      <c r="AG6" s="9">
        <f t="shared" si="17"/>
        <v>7.0866588579351117E-2</v>
      </c>
      <c r="AH6" s="9">
        <f t="shared" si="17"/>
        <v>7.4279393611943204E-2</v>
      </c>
      <c r="AI6" s="9">
        <f t="shared" si="17"/>
        <v>9.4555102178169412E-2</v>
      </c>
      <c r="AM6" s="5" t="s">
        <v>10</v>
      </c>
      <c r="AN6" s="24">
        <f t="shared" si="2"/>
        <v>0</v>
      </c>
      <c r="AO6" s="24">
        <f t="shared" si="3"/>
        <v>3.0029544361199409E-2</v>
      </c>
      <c r="AP6" s="24">
        <f t="shared" si="3"/>
        <v>4.1493928854233725E-2</v>
      </c>
      <c r="AQ6" s="37">
        <f t="shared" si="4"/>
        <v>6.3677580225766695E-2</v>
      </c>
      <c r="AR6" s="24">
        <f t="shared" si="5"/>
        <v>7.4331978238067892E-2</v>
      </c>
      <c r="AS6" s="24">
        <f t="shared" ref="AS6:AT11" si="18">G6-F6+AR6</f>
        <v>7.4082380471856793E-2</v>
      </c>
      <c r="AT6" s="24">
        <f t="shared" si="18"/>
        <v>7.7673918678529658E-2</v>
      </c>
      <c r="AU6" s="37">
        <f t="shared" ref="AU6:AU11" si="19">I6+AT6</f>
        <v>9.8372207843145376E-2</v>
      </c>
      <c r="AW6" t="s">
        <v>184</v>
      </c>
      <c r="AY6" s="9">
        <f>AVERAGE(AN6:AN8)</f>
        <v>0</v>
      </c>
      <c r="AZ6" s="9">
        <f t="shared" ref="AZ6:BF6" si="20">AVERAGE(AO6:AO8)</f>
        <v>3.0955601375938946E-2</v>
      </c>
      <c r="BA6" s="9">
        <f t="shared" si="20"/>
        <v>4.0244848443033755E-2</v>
      </c>
      <c r="BB6" s="9">
        <f t="shared" si="20"/>
        <v>6.2145862879810713E-2</v>
      </c>
      <c r="BC6" s="9">
        <f t="shared" si="20"/>
        <v>7.0104620143399701E-2</v>
      </c>
      <c r="BD6" s="9">
        <f t="shared" si="20"/>
        <v>7.0866588579351117E-2</v>
      </c>
      <c r="BE6" s="9">
        <f t="shared" si="20"/>
        <v>7.4279393611943204E-2</v>
      </c>
      <c r="BF6" s="9">
        <f t="shared" si="20"/>
        <v>9.4555102178169412E-2</v>
      </c>
      <c r="BT6" s="47" t="s">
        <v>10</v>
      </c>
      <c r="BU6" s="24">
        <v>0.97397557092384945</v>
      </c>
      <c r="BV6" s="24">
        <v>0.7026276536754763</v>
      </c>
      <c r="BW6" s="24">
        <v>1.2267909145852768E-2</v>
      </c>
      <c r="BX6" s="24">
        <v>0</v>
      </c>
      <c r="BY6" s="24">
        <v>0</v>
      </c>
      <c r="BZ6" s="24">
        <v>0</v>
      </c>
      <c r="CA6" s="24">
        <v>0</v>
      </c>
      <c r="CB6" s="24">
        <v>0</v>
      </c>
      <c r="CC6" s="59"/>
      <c r="CE6" t="s">
        <v>184</v>
      </c>
      <c r="CF6" s="9"/>
      <c r="CG6" t="s">
        <v>177</v>
      </c>
      <c r="CH6">
        <f t="shared" ref="CH6:CO6" si="21">AVERAGE(BU6:BU8)</f>
        <v>0.96737024862674359</v>
      </c>
      <c r="CI6">
        <f t="shared" si="21"/>
        <v>0.65327046598371352</v>
      </c>
      <c r="CJ6" s="9">
        <f>AVERAGE(BW6:BW8)</f>
        <v>1.381097118472808E-2</v>
      </c>
      <c r="CK6">
        <f t="shared" si="21"/>
        <v>0</v>
      </c>
      <c r="CL6">
        <f t="shared" si="21"/>
        <v>0</v>
      </c>
      <c r="CM6">
        <f t="shared" si="21"/>
        <v>0</v>
      </c>
      <c r="CN6">
        <f t="shared" si="21"/>
        <v>0</v>
      </c>
      <c r="CO6">
        <f t="shared" si="21"/>
        <v>0</v>
      </c>
    </row>
    <row r="7" spans="1:93" x14ac:dyDescent="0.25">
      <c r="A7" s="5" t="s">
        <v>11</v>
      </c>
      <c r="B7" s="24">
        <v>0</v>
      </c>
      <c r="C7" s="24">
        <v>3.1584418795048266E-2</v>
      </c>
      <c r="D7" s="24">
        <v>4.0435811352534816E-2</v>
      </c>
      <c r="E7" s="24">
        <v>2.5003560042813504E-2</v>
      </c>
      <c r="F7" s="24">
        <v>3.1030002491293236E-2</v>
      </c>
      <c r="G7" s="24">
        <v>3.3271568178161404E-2</v>
      </c>
      <c r="H7" s="24">
        <v>3.7063869430751337E-2</v>
      </c>
      <c r="I7" s="24">
        <v>2.1971615555351497E-2</v>
      </c>
      <c r="L7" s="5" t="s">
        <v>11</v>
      </c>
      <c r="M7" s="39">
        <v>0</v>
      </c>
      <c r="N7" s="24">
        <f t="shared" ref="N7:N8" si="22">B7-M7</f>
        <v>0</v>
      </c>
      <c r="O7" s="24">
        <f t="shared" ref="O7:P8" si="23">C7-B7+N7</f>
        <v>3.1584418795048266E-2</v>
      </c>
      <c r="P7" s="24">
        <f t="shared" si="23"/>
        <v>4.0435811352534816E-2</v>
      </c>
      <c r="Q7" s="37">
        <f t="shared" ref="Q7:Q8" si="24">E7+D7</f>
        <v>6.543937139534832E-2</v>
      </c>
      <c r="R7" s="24">
        <f t="shared" ref="R7:T11" si="25">F7-E7+Q7</f>
        <v>7.1465813843828052E-2</v>
      </c>
      <c r="S7" s="24">
        <f t="shared" si="25"/>
        <v>7.3707379530696226E-2</v>
      </c>
      <c r="T7" s="24">
        <f t="shared" si="25"/>
        <v>7.749968078328616E-2</v>
      </c>
      <c r="U7" s="37">
        <f t="shared" ref="U7:U8" si="26">I7+T7</f>
        <v>9.947129633863766E-2</v>
      </c>
      <c r="AA7" s="39">
        <v>0</v>
      </c>
      <c r="AB7">
        <f t="shared" ref="AB7:AI7" si="27">_xlfn.STDEV.P(N6:N8)</f>
        <v>0</v>
      </c>
      <c r="AC7">
        <f t="shared" si="27"/>
        <v>6.6866641367576514E-4</v>
      </c>
      <c r="AD7">
        <f t="shared" si="27"/>
        <v>1.1061032911297579E-3</v>
      </c>
      <c r="AE7">
        <f t="shared" si="27"/>
        <v>3.4869356644599324E-3</v>
      </c>
      <c r="AF7">
        <f t="shared" si="27"/>
        <v>4.1212989828094699E-3</v>
      </c>
      <c r="AG7">
        <f t="shared" si="27"/>
        <v>4.2853862707880773E-3</v>
      </c>
      <c r="AH7">
        <f t="shared" si="27"/>
        <v>4.6779194391189365E-3</v>
      </c>
      <c r="AI7">
        <f t="shared" si="27"/>
        <v>6.1916553123839754E-3</v>
      </c>
      <c r="AM7" s="5" t="s">
        <v>11</v>
      </c>
      <c r="AN7" s="24">
        <f t="shared" si="2"/>
        <v>0</v>
      </c>
      <c r="AO7" s="24">
        <f t="shared" si="3"/>
        <v>3.1584418795048266E-2</v>
      </c>
      <c r="AP7" s="24">
        <f t="shared" si="3"/>
        <v>4.0435811352534816E-2</v>
      </c>
      <c r="AQ7" s="37">
        <f t="shared" si="4"/>
        <v>6.543937139534832E-2</v>
      </c>
      <c r="AR7" s="24">
        <f t="shared" si="5"/>
        <v>7.1465813843828052E-2</v>
      </c>
      <c r="AS7" s="24">
        <f t="shared" si="18"/>
        <v>7.3707379530696226E-2</v>
      </c>
      <c r="AT7" s="24">
        <f t="shared" si="18"/>
        <v>7.749968078328616E-2</v>
      </c>
      <c r="AU7" s="37">
        <f t="shared" si="19"/>
        <v>9.947129633863766E-2</v>
      </c>
      <c r="AY7">
        <f>_xlfn.STDEV.P(AN6:AN8)</f>
        <v>0</v>
      </c>
      <c r="AZ7">
        <f t="shared" ref="AZ7:BF7" si="28">_xlfn.STDEV.P(AO6:AO8)</f>
        <v>6.6866641367576514E-4</v>
      </c>
      <c r="BA7">
        <f t="shared" si="28"/>
        <v>1.1061032911297579E-3</v>
      </c>
      <c r="BB7">
        <f t="shared" si="28"/>
        <v>3.4869356644599324E-3</v>
      </c>
      <c r="BC7">
        <f t="shared" si="28"/>
        <v>4.1212989828094699E-3</v>
      </c>
      <c r="BD7">
        <f t="shared" si="28"/>
        <v>4.2853862707880773E-3</v>
      </c>
      <c r="BE7">
        <f t="shared" si="28"/>
        <v>4.6779194391189365E-3</v>
      </c>
      <c r="BF7">
        <f t="shared" si="28"/>
        <v>6.1916553123839754E-3</v>
      </c>
      <c r="BT7" s="47" t="s">
        <v>11</v>
      </c>
      <c r="BU7" s="24">
        <v>0.96561143449780695</v>
      </c>
      <c r="BV7" s="24">
        <v>0.53744397513830666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59"/>
      <c r="CF7" s="9"/>
      <c r="CG7" t="s">
        <v>162</v>
      </c>
      <c r="CH7">
        <f t="shared" ref="CH7:CO7" si="29">_xlfn.STDEV.P(BU6:BU8)</f>
        <v>4.8377801801005827E-3</v>
      </c>
      <c r="CI7">
        <f t="shared" si="29"/>
        <v>8.2199100198100283E-2</v>
      </c>
      <c r="CJ7">
        <f t="shared" si="29"/>
        <v>1.1956452954405334E-2</v>
      </c>
      <c r="CK7">
        <f t="shared" si="29"/>
        <v>0</v>
      </c>
      <c r="CL7">
        <f t="shared" si="29"/>
        <v>0</v>
      </c>
      <c r="CM7">
        <f t="shared" si="29"/>
        <v>0</v>
      </c>
      <c r="CN7">
        <f t="shared" si="29"/>
        <v>0</v>
      </c>
      <c r="CO7">
        <f t="shared" si="29"/>
        <v>0</v>
      </c>
    </row>
    <row r="8" spans="1:93" x14ac:dyDescent="0.25">
      <c r="A8" s="5" t="s">
        <v>12</v>
      </c>
      <c r="B8" s="24">
        <v>0</v>
      </c>
      <c r="C8" s="24">
        <v>3.1252840971569169E-2</v>
      </c>
      <c r="D8" s="24">
        <v>3.8804805122332725E-2</v>
      </c>
      <c r="E8" s="24">
        <v>1.851583189598438E-2</v>
      </c>
      <c r="F8" s="24">
        <v>2.5711263225970445E-2</v>
      </c>
      <c r="G8" s="24">
        <v>2.6005200613167627E-2</v>
      </c>
      <c r="H8" s="24">
        <v>2.8859776251681058E-2</v>
      </c>
      <c r="I8" s="24">
        <v>1.8157220978711381E-2</v>
      </c>
      <c r="L8" s="5" t="s">
        <v>12</v>
      </c>
      <c r="M8" s="39">
        <v>0</v>
      </c>
      <c r="N8" s="24">
        <f t="shared" si="22"/>
        <v>0</v>
      </c>
      <c r="O8" s="24">
        <f t="shared" si="23"/>
        <v>3.1252840971569169E-2</v>
      </c>
      <c r="P8" s="24">
        <f t="shared" si="23"/>
        <v>3.8804805122332725E-2</v>
      </c>
      <c r="Q8" s="37">
        <f t="shared" si="24"/>
        <v>5.7320637018317105E-2</v>
      </c>
      <c r="R8" s="24">
        <f t="shared" si="25"/>
        <v>6.4516068348303174E-2</v>
      </c>
      <c r="S8" s="24">
        <f t="shared" si="25"/>
        <v>6.4810005735500359E-2</v>
      </c>
      <c r="T8" s="24">
        <f t="shared" si="25"/>
        <v>6.7664581374013794E-2</v>
      </c>
      <c r="U8" s="37">
        <f t="shared" si="26"/>
        <v>8.5821802352725171E-2</v>
      </c>
      <c r="AA8" s="39">
        <v>0</v>
      </c>
      <c r="AB8">
        <v>7</v>
      </c>
      <c r="AC8">
        <v>14</v>
      </c>
      <c r="AD8">
        <v>34</v>
      </c>
      <c r="AE8">
        <v>50</v>
      </c>
      <c r="AF8">
        <v>91</v>
      </c>
      <c r="AG8">
        <v>111</v>
      </c>
      <c r="AH8">
        <v>148</v>
      </c>
      <c r="AI8">
        <v>213</v>
      </c>
      <c r="AM8" s="5" t="s">
        <v>12</v>
      </c>
      <c r="AN8" s="24">
        <f t="shared" si="2"/>
        <v>0</v>
      </c>
      <c r="AO8" s="24">
        <f t="shared" si="3"/>
        <v>3.1252840971569169E-2</v>
      </c>
      <c r="AP8" s="24">
        <f t="shared" si="3"/>
        <v>3.8804805122332725E-2</v>
      </c>
      <c r="AQ8" s="37">
        <f t="shared" si="4"/>
        <v>5.7320637018317105E-2</v>
      </c>
      <c r="AR8" s="24">
        <f t="shared" si="5"/>
        <v>6.4516068348303174E-2</v>
      </c>
      <c r="AS8" s="24">
        <f t="shared" si="18"/>
        <v>6.4810005735500359E-2</v>
      </c>
      <c r="AT8" s="24">
        <f t="shared" si="18"/>
        <v>6.7664581374013794E-2</v>
      </c>
      <c r="AU8" s="37">
        <f t="shared" si="19"/>
        <v>8.5821802352725171E-2</v>
      </c>
      <c r="AY8">
        <v>7</v>
      </c>
      <c r="AZ8">
        <v>14</v>
      </c>
      <c r="BA8">
        <v>34</v>
      </c>
      <c r="BB8">
        <v>50</v>
      </c>
      <c r="BC8">
        <v>91</v>
      </c>
      <c r="BD8">
        <v>111</v>
      </c>
      <c r="BE8">
        <v>148</v>
      </c>
      <c r="BF8">
        <v>213</v>
      </c>
      <c r="BT8" s="47" t="s">
        <v>12</v>
      </c>
      <c r="BU8" s="24">
        <v>0.96252374045857436</v>
      </c>
      <c r="BV8" s="24">
        <v>0.71973976913735771</v>
      </c>
      <c r="BW8" s="24">
        <v>2.9165004408331474E-2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59"/>
      <c r="CF8" s="9"/>
      <c r="CG8" t="s">
        <v>165</v>
      </c>
      <c r="CH8">
        <v>0</v>
      </c>
      <c r="CI8">
        <v>14</v>
      </c>
      <c r="CJ8">
        <v>42</v>
      </c>
      <c r="CK8">
        <v>56</v>
      </c>
      <c r="CL8" s="34">
        <v>85</v>
      </c>
      <c r="CM8" s="34">
        <v>109</v>
      </c>
      <c r="CN8" s="34">
        <v>146</v>
      </c>
      <c r="CO8" s="34">
        <v>210</v>
      </c>
    </row>
    <row r="9" spans="1:93" x14ac:dyDescent="0.25">
      <c r="A9" s="5" t="s">
        <v>13</v>
      </c>
      <c r="B9" s="24">
        <v>3.0335473148935393E-2</v>
      </c>
      <c r="C9" s="24">
        <v>5.1850708747727202E-2</v>
      </c>
      <c r="D9" s="24">
        <v>0</v>
      </c>
      <c r="E9" s="24">
        <v>2.5317120657075219E-2</v>
      </c>
      <c r="F9" s="24">
        <v>2.3349176928824964E-2</v>
      </c>
      <c r="G9" s="24">
        <v>2.8679772672273184E-2</v>
      </c>
      <c r="H9" s="24">
        <v>2.9929705160807691E-2</v>
      </c>
      <c r="I9" s="24">
        <v>1.5146662410212463E-2</v>
      </c>
      <c r="L9" s="5" t="s">
        <v>13</v>
      </c>
      <c r="M9" s="39">
        <v>0</v>
      </c>
      <c r="N9" s="24">
        <f>B9-M9</f>
        <v>3.0335473148935393E-2</v>
      </c>
      <c r="O9" s="24">
        <f>C9-B9</f>
        <v>2.1515235598791808E-2</v>
      </c>
      <c r="P9" s="36">
        <f>D9+O9</f>
        <v>2.1515235598791808E-2</v>
      </c>
      <c r="Q9" s="24">
        <f>E9-D9+P9</f>
        <v>4.6832356255867028E-2</v>
      </c>
      <c r="R9" s="24">
        <f t="shared" si="25"/>
        <v>4.4864412527616776E-2</v>
      </c>
      <c r="S9" s="24">
        <f t="shared" si="25"/>
        <v>5.0195008271064996E-2</v>
      </c>
      <c r="T9" s="24">
        <f t="shared" si="25"/>
        <v>5.1444940759599503E-2</v>
      </c>
      <c r="U9" s="37">
        <f>I9+T9</f>
        <v>6.6591603169811969E-2</v>
      </c>
      <c r="Y9" t="s">
        <v>185</v>
      </c>
      <c r="AA9" s="39">
        <v>0</v>
      </c>
      <c r="AB9" s="9">
        <f t="shared" ref="AB9:AI9" si="30">AVERAGE(N9:N11)</f>
        <v>1.5568996520106506E-2</v>
      </c>
      <c r="AC9" s="9">
        <f t="shared" si="30"/>
        <v>2.1625753216240291E-2</v>
      </c>
      <c r="AD9" s="9">
        <f t="shared" si="30"/>
        <v>2.4219617807053923E-2</v>
      </c>
      <c r="AE9" s="9">
        <f t="shared" si="30"/>
        <v>4.4485697552772395E-2</v>
      </c>
      <c r="AF9" s="9">
        <f t="shared" si="30"/>
        <v>4.3330980367364158E-2</v>
      </c>
      <c r="AG9" s="9">
        <f t="shared" si="30"/>
        <v>4.566263026925365E-2</v>
      </c>
      <c r="AH9" s="9">
        <f t="shared" si="30"/>
        <v>4.6122098082087525E-2</v>
      </c>
      <c r="AI9" s="9">
        <f t="shared" si="30"/>
        <v>5.1170985552158342E-2</v>
      </c>
      <c r="AM9" s="5" t="s">
        <v>13</v>
      </c>
      <c r="AN9" s="24">
        <f t="shared" si="2"/>
        <v>0</v>
      </c>
      <c r="AO9" s="24">
        <f t="shared" ref="AO9:AO40" si="31">C9-B9+AN9</f>
        <v>2.1515235598791808E-2</v>
      </c>
      <c r="AP9" s="36">
        <f>D9+AO9</f>
        <v>2.1515235598791808E-2</v>
      </c>
      <c r="AQ9" s="24">
        <f>E9-D9+AP9</f>
        <v>4.6832356255867028E-2</v>
      </c>
      <c r="AR9" s="24">
        <f t="shared" si="5"/>
        <v>4.4864412527616776E-2</v>
      </c>
      <c r="AS9" s="24">
        <f t="shared" si="18"/>
        <v>5.0195008271064996E-2</v>
      </c>
      <c r="AT9" s="24">
        <f t="shared" si="18"/>
        <v>5.1444940759599503E-2</v>
      </c>
      <c r="AU9" s="37">
        <f t="shared" si="19"/>
        <v>6.6591603169811969E-2</v>
      </c>
      <c r="AW9" t="s">
        <v>185</v>
      </c>
      <c r="AY9" s="9">
        <f>AVERAGE(AN9:AN11)</f>
        <v>0</v>
      </c>
      <c r="AZ9" s="9">
        <f t="shared" ref="AZ9:BF9" si="32">AVERAGE(AO9:AO11)</f>
        <v>2.1625753216240291E-2</v>
      </c>
      <c r="BA9" s="9">
        <f t="shared" si="32"/>
        <v>2.4219617807053923E-2</v>
      </c>
      <c r="BB9" s="9">
        <f t="shared" si="32"/>
        <v>4.4485697552772395E-2</v>
      </c>
      <c r="BC9" s="9">
        <f t="shared" si="32"/>
        <v>4.3330980367364158E-2</v>
      </c>
      <c r="BD9" s="9">
        <f t="shared" si="32"/>
        <v>4.566263026925365E-2</v>
      </c>
      <c r="BE9" s="9">
        <f t="shared" si="32"/>
        <v>4.6122098082087525E-2</v>
      </c>
      <c r="BF9" s="9">
        <f t="shared" si="32"/>
        <v>5.1170985552158342E-2</v>
      </c>
      <c r="BT9" s="47" t="s">
        <v>13</v>
      </c>
      <c r="BU9" s="24">
        <v>1.0492254445725735</v>
      </c>
      <c r="BV9" s="24">
        <v>1.0103514554734101</v>
      </c>
      <c r="BW9" s="24">
        <v>1.0109339225084069</v>
      </c>
      <c r="BX9" s="24">
        <v>1.0181295995479505</v>
      </c>
      <c r="BY9" s="24">
        <v>0.99630364528782045</v>
      </c>
      <c r="BZ9" s="24">
        <v>1.063917965272569</v>
      </c>
      <c r="CA9" s="24">
        <v>0.99146890480880501</v>
      </c>
      <c r="CB9" s="24">
        <v>1.0360096909627796</v>
      </c>
      <c r="CC9" s="59"/>
      <c r="CE9" t="s">
        <v>185</v>
      </c>
      <c r="CF9" s="9"/>
      <c r="CG9" t="s">
        <v>177</v>
      </c>
      <c r="CH9" s="9">
        <f>AVERAGE(BU9:BU11)</f>
        <v>1.0522369807140211</v>
      </c>
      <c r="CI9" s="9">
        <f>AVERAGE(BV9:BV11)</f>
        <v>1.0084511748154255</v>
      </c>
      <c r="CJ9">
        <f t="shared" ref="CJ9:CO9" si="33">AVERAGE(BW9:BW11)</f>
        <v>0.73244596538741202</v>
      </c>
      <c r="CK9">
        <f t="shared" si="33"/>
        <v>0.72583650873474603</v>
      </c>
      <c r="CL9">
        <f t="shared" si="33"/>
        <v>0.70243237134001169</v>
      </c>
      <c r="CM9">
        <f t="shared" si="33"/>
        <v>0.75116346035984227</v>
      </c>
      <c r="CN9">
        <f t="shared" si="33"/>
        <v>0.70772854945094477</v>
      </c>
      <c r="CO9">
        <f t="shared" si="33"/>
        <v>0.7185616450754494</v>
      </c>
    </row>
    <row r="10" spans="1:93" x14ac:dyDescent="0.25">
      <c r="A10" s="5" t="s">
        <v>14</v>
      </c>
      <c r="B10" s="24">
        <v>1.6371516411384127E-2</v>
      </c>
      <c r="C10" s="24">
        <v>3.4285399873270644E-2</v>
      </c>
      <c r="D10" s="24">
        <v>3.7869412325983377E-2</v>
      </c>
      <c r="E10" s="24">
        <v>1.8795624578286534E-2</v>
      </c>
      <c r="F10" s="24">
        <v>1.8274366263572459E-2</v>
      </c>
      <c r="G10" s="24">
        <v>1.9256036053606766E-2</v>
      </c>
      <c r="H10" s="24">
        <v>1.9396731087978361E-2</v>
      </c>
      <c r="I10" s="24">
        <v>0</v>
      </c>
      <c r="L10" s="5" t="s">
        <v>14</v>
      </c>
      <c r="M10" s="39">
        <v>0</v>
      </c>
      <c r="N10" s="24">
        <f t="shared" ref="N10:N11" si="34">B10-M10</f>
        <v>1.6371516411384127E-2</v>
      </c>
      <c r="O10" s="24">
        <f t="shared" ref="O10:O11" si="35">C10-B10</f>
        <v>1.7913883461886517E-2</v>
      </c>
      <c r="P10" s="24">
        <f>D10-C10+O10</f>
        <v>2.149789591459925E-2</v>
      </c>
      <c r="Q10" s="37">
        <f>E10+P10</f>
        <v>4.0293520492885787E-2</v>
      </c>
      <c r="R10" s="24">
        <f t="shared" si="25"/>
        <v>3.9772262178171716E-2</v>
      </c>
      <c r="S10" s="24">
        <f t="shared" si="25"/>
        <v>4.0753931968206022E-2</v>
      </c>
      <c r="T10" s="24">
        <f t="shared" si="25"/>
        <v>4.0894627002577622E-2</v>
      </c>
      <c r="U10" s="37">
        <f>I10+T10</f>
        <v>4.0894627002577622E-2</v>
      </c>
      <c r="AA10" s="39">
        <v>0</v>
      </c>
      <c r="AB10">
        <f t="shared" ref="AB10:AI10" si="36">_xlfn.STDEV.P(N9:N11)</f>
        <v>1.2397399227912477E-2</v>
      </c>
      <c r="AC10">
        <f t="shared" si="36"/>
        <v>3.0768401776912957E-3</v>
      </c>
      <c r="AD10">
        <f t="shared" si="36"/>
        <v>3.8368415352581903E-3</v>
      </c>
      <c r="AE10">
        <f t="shared" si="36"/>
        <v>2.9713685721961796E-3</v>
      </c>
      <c r="AF10">
        <f t="shared" si="36"/>
        <v>2.5243925235724197E-3</v>
      </c>
      <c r="AG10">
        <f t="shared" si="36"/>
        <v>3.863477981026446E-3</v>
      </c>
      <c r="AH10">
        <f t="shared" si="36"/>
        <v>4.3076754674402909E-3</v>
      </c>
      <c r="AI10">
        <f t="shared" si="36"/>
        <v>1.1103488852741747E-2</v>
      </c>
      <c r="AM10" s="5" t="s">
        <v>14</v>
      </c>
      <c r="AN10" s="24">
        <f t="shared" si="2"/>
        <v>0</v>
      </c>
      <c r="AO10" s="24">
        <f t="shared" si="31"/>
        <v>1.7913883461886517E-2</v>
      </c>
      <c r="AP10" s="24">
        <f t="shared" ref="AP10:AP20" si="37">D10-C10+AO10</f>
        <v>2.149789591459925E-2</v>
      </c>
      <c r="AQ10" s="37">
        <f>E10+AP10</f>
        <v>4.0293520492885787E-2</v>
      </c>
      <c r="AR10" s="24">
        <f t="shared" si="5"/>
        <v>3.9772262178171716E-2</v>
      </c>
      <c r="AS10" s="24">
        <f t="shared" si="18"/>
        <v>4.0753931968206022E-2</v>
      </c>
      <c r="AT10" s="24">
        <f t="shared" si="18"/>
        <v>4.0894627002577622E-2</v>
      </c>
      <c r="AU10" s="37">
        <f t="shared" si="19"/>
        <v>4.0894627002577622E-2</v>
      </c>
      <c r="AY10">
        <f>_xlfn.STDEV.P(AN9:AN11)</f>
        <v>0</v>
      </c>
      <c r="AZ10">
        <f t="shared" ref="AZ10:BF10" si="38">_xlfn.STDEV.P(AO9:AO11)</f>
        <v>3.0768401776912957E-3</v>
      </c>
      <c r="BA10">
        <f t="shared" si="38"/>
        <v>3.8368415352581903E-3</v>
      </c>
      <c r="BB10">
        <f t="shared" si="38"/>
        <v>2.9713685721961796E-3</v>
      </c>
      <c r="BC10">
        <f t="shared" si="38"/>
        <v>2.5243925235724197E-3</v>
      </c>
      <c r="BD10">
        <f t="shared" si="38"/>
        <v>3.863477981026446E-3</v>
      </c>
      <c r="BE10">
        <f t="shared" si="38"/>
        <v>4.3076754674402909E-3</v>
      </c>
      <c r="BF10">
        <f t="shared" si="38"/>
        <v>1.1103488852741747E-2</v>
      </c>
      <c r="BT10" s="47" t="s">
        <v>14</v>
      </c>
      <c r="BU10" s="24">
        <v>1.0673809499537603</v>
      </c>
      <c r="BV10" s="24">
        <v>1.006785430786505</v>
      </c>
      <c r="BW10" s="24">
        <v>1.0133034237468428</v>
      </c>
      <c r="BX10" s="24">
        <v>1.0096963982295875</v>
      </c>
      <c r="BY10" s="24">
        <v>0.97943809269543758</v>
      </c>
      <c r="BZ10" s="24">
        <v>1.049670490502141</v>
      </c>
      <c r="CA10" s="24">
        <v>1.0088116992330003</v>
      </c>
      <c r="CB10" s="24">
        <v>1.0434446941445266</v>
      </c>
      <c r="CC10" s="59"/>
      <c r="CF10" s="9"/>
      <c r="CG10" t="s">
        <v>162</v>
      </c>
      <c r="CH10">
        <f t="shared" ref="CH10:CO10" si="39">_xlfn.STDEV.P(BU9:BU11)</f>
        <v>1.133732900863247E-2</v>
      </c>
      <c r="CI10">
        <f t="shared" si="39"/>
        <v>1.4652391362695171E-3</v>
      </c>
      <c r="CJ10">
        <f t="shared" si="39"/>
        <v>0.3955181192632074</v>
      </c>
      <c r="CK10">
        <f t="shared" si="39"/>
        <v>0.40741622636602792</v>
      </c>
      <c r="CL10">
        <f t="shared" si="39"/>
        <v>0.40372971118550649</v>
      </c>
      <c r="CM10">
        <f t="shared" si="39"/>
        <v>0.43226631128869525</v>
      </c>
      <c r="CN10">
        <f t="shared" si="39"/>
        <v>0.41359327223147863</v>
      </c>
      <c r="CO10">
        <f t="shared" si="39"/>
        <v>0.45420681521307088</v>
      </c>
    </row>
    <row r="11" spans="1:93" x14ac:dyDescent="0.25">
      <c r="A11" s="5" t="s">
        <v>15</v>
      </c>
      <c r="B11" s="24">
        <v>0</v>
      </c>
      <c r="C11" s="24">
        <v>2.544814058804255E-2</v>
      </c>
      <c r="D11" s="24">
        <v>2.9645721907770713E-2</v>
      </c>
      <c r="E11" s="24">
        <v>1.6685494001793665E-2</v>
      </c>
      <c r="F11" s="24">
        <v>1.5710544488533269E-2</v>
      </c>
      <c r="G11" s="24">
        <v>1.6393228660719201E-2</v>
      </c>
      <c r="H11" s="24">
        <v>1.638100457631473E-2</v>
      </c>
      <c r="I11" s="24">
        <v>0</v>
      </c>
      <c r="L11" s="5" t="s">
        <v>15</v>
      </c>
      <c r="M11" s="39">
        <v>0</v>
      </c>
      <c r="N11" s="24">
        <f t="shared" si="34"/>
        <v>0</v>
      </c>
      <c r="O11" s="24">
        <f t="shared" si="35"/>
        <v>2.544814058804255E-2</v>
      </c>
      <c r="P11" s="24">
        <f>D11-C11+O11</f>
        <v>2.9645721907770713E-2</v>
      </c>
      <c r="Q11" s="37">
        <f>E11+P11</f>
        <v>4.6331215909564377E-2</v>
      </c>
      <c r="R11" s="24">
        <f t="shared" si="25"/>
        <v>4.5356266396303982E-2</v>
      </c>
      <c r="S11" s="24">
        <f t="shared" si="25"/>
        <v>4.6038950568489917E-2</v>
      </c>
      <c r="T11" s="24">
        <f t="shared" si="25"/>
        <v>4.6026726484085442E-2</v>
      </c>
      <c r="U11" s="37">
        <f>I11+T11</f>
        <v>4.6026726484085442E-2</v>
      </c>
      <c r="AA11" s="39">
        <v>0</v>
      </c>
      <c r="AB11">
        <v>7</v>
      </c>
      <c r="AC11">
        <v>14</v>
      </c>
      <c r="AD11">
        <v>34</v>
      </c>
      <c r="AE11">
        <v>50</v>
      </c>
      <c r="AF11">
        <v>91</v>
      </c>
      <c r="AG11">
        <v>111</v>
      </c>
      <c r="AH11">
        <v>148</v>
      </c>
      <c r="AI11">
        <v>213</v>
      </c>
      <c r="AM11" s="5" t="s">
        <v>15</v>
      </c>
      <c r="AN11" s="24">
        <f t="shared" si="2"/>
        <v>0</v>
      </c>
      <c r="AO11" s="24">
        <f t="shared" si="31"/>
        <v>2.544814058804255E-2</v>
      </c>
      <c r="AP11" s="24">
        <f t="shared" si="37"/>
        <v>2.9645721907770713E-2</v>
      </c>
      <c r="AQ11" s="37">
        <f>E11+AP11</f>
        <v>4.6331215909564377E-2</v>
      </c>
      <c r="AR11" s="24">
        <f t="shared" si="5"/>
        <v>4.5356266396303982E-2</v>
      </c>
      <c r="AS11" s="24">
        <f t="shared" si="18"/>
        <v>4.6038950568489917E-2</v>
      </c>
      <c r="AT11" s="24">
        <f t="shared" si="18"/>
        <v>4.6026726484085442E-2</v>
      </c>
      <c r="AU11" s="37">
        <f t="shared" si="19"/>
        <v>4.6026726484085442E-2</v>
      </c>
      <c r="AY11">
        <v>7</v>
      </c>
      <c r="AZ11">
        <v>14</v>
      </c>
      <c r="BA11">
        <v>34</v>
      </c>
      <c r="BB11">
        <v>50</v>
      </c>
      <c r="BC11">
        <v>91</v>
      </c>
      <c r="BD11">
        <v>111</v>
      </c>
      <c r="BE11">
        <v>148</v>
      </c>
      <c r="BF11">
        <v>213</v>
      </c>
      <c r="BT11" s="47" t="s">
        <v>15</v>
      </c>
      <c r="BU11" s="24">
        <v>1.0401045476157293</v>
      </c>
      <c r="BV11" s="24">
        <v>1.0082166381863615</v>
      </c>
      <c r="BW11" s="24">
        <v>0.1731005499069862</v>
      </c>
      <c r="BX11" s="24">
        <v>0.14968352842669999</v>
      </c>
      <c r="BY11" s="24">
        <v>0.13155537603677717</v>
      </c>
      <c r="BZ11" s="24">
        <v>0.13990192530481688</v>
      </c>
      <c r="CA11" s="24">
        <v>0.12290504431102942</v>
      </c>
      <c r="CB11" s="24">
        <v>7.6230550119042173E-2</v>
      </c>
      <c r="CC11" s="59"/>
      <c r="CF11" s="9"/>
      <c r="CG11" t="s">
        <v>165</v>
      </c>
      <c r="CH11">
        <v>0</v>
      </c>
      <c r="CI11">
        <v>14</v>
      </c>
      <c r="CJ11">
        <v>42</v>
      </c>
      <c r="CK11">
        <v>56</v>
      </c>
      <c r="CL11" s="34">
        <v>85</v>
      </c>
      <c r="CM11" s="34">
        <v>109</v>
      </c>
      <c r="CN11" s="34">
        <v>146</v>
      </c>
      <c r="CO11" s="34">
        <v>210</v>
      </c>
    </row>
    <row r="12" spans="1:93" x14ac:dyDescent="0.25">
      <c r="A12" s="5" t="s">
        <v>16</v>
      </c>
      <c r="B12" s="24">
        <v>0</v>
      </c>
      <c r="C12" s="24">
        <v>9.6420510042367052E-3</v>
      </c>
      <c r="D12" s="24">
        <v>1.1117044988566475E-2</v>
      </c>
      <c r="E12" s="24">
        <v>9.9174984366718292E-3</v>
      </c>
      <c r="F12" s="24">
        <v>3.3260248970724833E-2</v>
      </c>
      <c r="G12" s="24">
        <v>1.2323110191630477E-2</v>
      </c>
      <c r="H12" s="24">
        <v>1.2204678882957204E-2</v>
      </c>
      <c r="I12" s="24">
        <v>1.6238503374192175E-2</v>
      </c>
      <c r="L12" s="5" t="s">
        <v>16</v>
      </c>
      <c r="M12" s="39">
        <v>0</v>
      </c>
      <c r="N12" s="24">
        <f>B12-M12</f>
        <v>0</v>
      </c>
      <c r="O12" s="24">
        <f>C12-B12+N12</f>
        <v>9.6420510042367052E-3</v>
      </c>
      <c r="P12" s="24">
        <f>D12-C12+O12</f>
        <v>1.1117044988566475E-2</v>
      </c>
      <c r="Q12" s="24">
        <f>E12-D12+P12</f>
        <v>9.9174984366718292E-3</v>
      </c>
      <c r="R12" s="24">
        <f>F12-E12+Q12</f>
        <v>3.3260248970724833E-2</v>
      </c>
      <c r="S12" s="37">
        <f>G12+R12</f>
        <v>4.5583359162355314E-2</v>
      </c>
      <c r="T12" s="24">
        <f>H12-G12+S12</f>
        <v>4.5464927853682044E-2</v>
      </c>
      <c r="U12" s="24">
        <f>I12-H12+T12</f>
        <v>4.9498752344917019E-2</v>
      </c>
      <c r="Y12" t="s">
        <v>187</v>
      </c>
      <c r="AA12" s="39">
        <v>0</v>
      </c>
      <c r="AB12" s="9">
        <f t="shared" ref="AB12:AI12" si="40">AVERAGE(N12:N14)</f>
        <v>2.6558674483181579E-3</v>
      </c>
      <c r="AC12" s="9">
        <f t="shared" si="40"/>
        <v>6.5191928331588293E-3</v>
      </c>
      <c r="AD12" s="9">
        <f t="shared" si="40"/>
        <v>7.5017391826075587E-3</v>
      </c>
      <c r="AE12" s="9">
        <f t="shared" si="40"/>
        <v>1.1794313561305675E-2</v>
      </c>
      <c r="AF12" s="9">
        <f t="shared" si="40"/>
        <v>2.1493746054690465E-2</v>
      </c>
      <c r="AG12" s="9">
        <f t="shared" si="40"/>
        <v>2.5601449451900626E-2</v>
      </c>
      <c r="AH12" s="9">
        <f t="shared" si="40"/>
        <v>2.5561972349009535E-2</v>
      </c>
      <c r="AI12" s="9">
        <f t="shared" si="40"/>
        <v>2.6906580512754529E-2</v>
      </c>
      <c r="AM12" s="5" t="s">
        <v>16</v>
      </c>
      <c r="AN12" s="24">
        <f t="shared" si="2"/>
        <v>0</v>
      </c>
      <c r="AO12" s="24">
        <f t="shared" si="31"/>
        <v>9.6420510042367052E-3</v>
      </c>
      <c r="AP12" s="24">
        <f t="shared" si="37"/>
        <v>1.1117044988566475E-2</v>
      </c>
      <c r="AQ12" s="24">
        <f>E12-D12+AP12</f>
        <v>9.9174984366718292E-3</v>
      </c>
      <c r="AR12" s="24">
        <f t="shared" si="5"/>
        <v>3.3260248970724833E-2</v>
      </c>
      <c r="AS12" s="37">
        <f t="shared" ref="AS12:AS20" si="41">G12+AR12</f>
        <v>4.5583359162355314E-2</v>
      </c>
      <c r="AT12" s="24">
        <f t="shared" ref="AT12:AU18" si="42">H12-G12+AS12</f>
        <v>4.5464927853682044E-2</v>
      </c>
      <c r="AU12" s="24">
        <f t="shared" si="42"/>
        <v>4.9498752344917019E-2</v>
      </c>
      <c r="AW12" t="s">
        <v>187</v>
      </c>
      <c r="AY12" s="9">
        <f>AVERAGE(AN12:AN14)</f>
        <v>0</v>
      </c>
      <c r="AZ12" s="9">
        <f t="shared" ref="AZ12:BF12" si="43">AVERAGE(AO12:AO14)</f>
        <v>3.863325384840671E-3</v>
      </c>
      <c r="BA12" s="9">
        <f t="shared" si="43"/>
        <v>4.8458717342894008E-3</v>
      </c>
      <c r="BB12" s="9">
        <f t="shared" si="43"/>
        <v>9.1384461129875149E-3</v>
      </c>
      <c r="BC12" s="9">
        <f t="shared" si="43"/>
        <v>1.8837878606372305E-2</v>
      </c>
      <c r="BD12" s="9">
        <f t="shared" si="43"/>
        <v>2.294558200358247E-2</v>
      </c>
      <c r="BE12" s="9">
        <f t="shared" si="43"/>
        <v>2.2906104900691379E-2</v>
      </c>
      <c r="BF12" s="9">
        <f t="shared" si="43"/>
        <v>2.425071306443637E-2</v>
      </c>
      <c r="BT12" s="47" t="s">
        <v>16</v>
      </c>
      <c r="BU12" s="24">
        <v>0.89940694919082631</v>
      </c>
      <c r="BV12" s="24">
        <v>0.77597658839825034</v>
      </c>
      <c r="BW12" s="24">
        <v>0.87079902478679072</v>
      </c>
      <c r="BX12" s="24">
        <v>0.85436477355517004</v>
      </c>
      <c r="BY12" s="24">
        <v>0.84999700332771955</v>
      </c>
      <c r="BZ12" s="24">
        <v>0.9257793847758079</v>
      </c>
      <c r="CA12" s="24">
        <v>0.88145928047638999</v>
      </c>
      <c r="CB12" s="24">
        <v>0.89632442765210429</v>
      </c>
      <c r="CC12" s="59"/>
      <c r="CE12" t="s">
        <v>187</v>
      </c>
      <c r="CF12" s="9"/>
      <c r="CG12" t="s">
        <v>177</v>
      </c>
      <c r="CH12">
        <f t="shared" ref="CH12:CO12" si="44">AVERAGE(BU12:BU14)</f>
        <v>0.88226661615881297</v>
      </c>
      <c r="CI12">
        <f t="shared" si="44"/>
        <v>0.83172916202858949</v>
      </c>
      <c r="CJ12">
        <f t="shared" si="44"/>
        <v>0.87254244938066927</v>
      </c>
      <c r="CK12">
        <f t="shared" si="44"/>
        <v>0.85908701901738349</v>
      </c>
      <c r="CL12">
        <f t="shared" si="44"/>
        <v>0.85979297976994706</v>
      </c>
      <c r="CM12">
        <f t="shared" si="44"/>
        <v>0.92685494173691207</v>
      </c>
      <c r="CN12">
        <f t="shared" si="44"/>
        <v>0.87743447475540703</v>
      </c>
      <c r="CO12">
        <f t="shared" si="44"/>
        <v>0.90163463611579431</v>
      </c>
    </row>
    <row r="13" spans="1:93" x14ac:dyDescent="0.25">
      <c r="A13" s="5" t="s">
        <v>17</v>
      </c>
      <c r="B13" s="24">
        <v>0</v>
      </c>
      <c r="C13" s="24">
        <v>0</v>
      </c>
      <c r="D13" s="24">
        <v>0</v>
      </c>
      <c r="E13" s="24">
        <v>5.9296708091000965E-3</v>
      </c>
      <c r="F13" s="24">
        <v>9.3065957750152715E-3</v>
      </c>
      <c r="G13" s="24">
        <v>0</v>
      </c>
      <c r="H13" s="24">
        <v>0</v>
      </c>
      <c r="I13" s="24">
        <v>0</v>
      </c>
      <c r="L13" s="5" t="s">
        <v>17</v>
      </c>
      <c r="M13" s="39">
        <v>0</v>
      </c>
      <c r="N13" s="24">
        <f t="shared" ref="N13:N14" si="45">B13-M13</f>
        <v>0</v>
      </c>
      <c r="O13" s="24">
        <f t="shared" ref="O13:R14" si="46">C13-B13+N13</f>
        <v>0</v>
      </c>
      <c r="P13" s="24">
        <f t="shared" si="46"/>
        <v>0</v>
      </c>
      <c r="Q13" s="24">
        <f t="shared" si="46"/>
        <v>5.9296708091000965E-3</v>
      </c>
      <c r="R13" s="24">
        <f t="shared" si="46"/>
        <v>9.3065957750152715E-3</v>
      </c>
      <c r="S13" s="37">
        <f t="shared" ref="S13" si="47">G13+R13</f>
        <v>9.3065957750152715E-3</v>
      </c>
      <c r="T13" s="24">
        <f t="shared" ref="T13:U14" si="48">H13-G13+S13</f>
        <v>9.3065957750152715E-3</v>
      </c>
      <c r="U13" s="24">
        <f t="shared" si="48"/>
        <v>9.3065957750152715E-3</v>
      </c>
      <c r="AA13" s="39">
        <v>0</v>
      </c>
      <c r="AB13">
        <f t="shared" ref="AB13:AI13" si="49">_xlfn.STDEV.P(N12:N14)</f>
        <v>3.7559637652767645E-3</v>
      </c>
      <c r="AC13">
        <f t="shared" si="49"/>
        <v>4.6111172720368554E-3</v>
      </c>
      <c r="AD13">
        <f t="shared" si="49"/>
        <v>5.30568535395753E-3</v>
      </c>
      <c r="AE13">
        <f t="shared" si="49"/>
        <v>5.711002237842636E-3</v>
      </c>
      <c r="AF13">
        <f t="shared" si="49"/>
        <v>9.7835604803324875E-3</v>
      </c>
      <c r="AG13">
        <f t="shared" si="49"/>
        <v>1.5037656668317124E-2</v>
      </c>
      <c r="AH13">
        <f t="shared" si="49"/>
        <v>1.4985212015393302E-2</v>
      </c>
      <c r="AI13">
        <f t="shared" si="49"/>
        <v>1.6783797969553226E-2</v>
      </c>
      <c r="AM13" s="5" t="s">
        <v>17</v>
      </c>
      <c r="AN13" s="24">
        <f t="shared" si="2"/>
        <v>0</v>
      </c>
      <c r="AO13" s="24">
        <f t="shared" si="31"/>
        <v>0</v>
      </c>
      <c r="AP13" s="24">
        <f t="shared" si="37"/>
        <v>0</v>
      </c>
      <c r="AQ13" s="24">
        <f>E13-D13+AP13</f>
        <v>5.9296708091000965E-3</v>
      </c>
      <c r="AR13" s="24">
        <f t="shared" si="5"/>
        <v>9.3065957750152715E-3</v>
      </c>
      <c r="AS13" s="37">
        <f t="shared" si="41"/>
        <v>9.3065957750152715E-3</v>
      </c>
      <c r="AT13" s="24">
        <f t="shared" si="42"/>
        <v>9.3065957750152715E-3</v>
      </c>
      <c r="AU13" s="24">
        <f t="shared" si="42"/>
        <v>9.3065957750152715E-3</v>
      </c>
      <c r="AY13">
        <f>_xlfn.STDEV.P(AN12:AN14)</f>
        <v>0</v>
      </c>
      <c r="AZ13">
        <f t="shared" ref="AZ13:BF13" si="50">_xlfn.STDEV.P(AO12:AO14)</f>
        <v>4.1628400110162427E-3</v>
      </c>
      <c r="BA13">
        <f t="shared" si="50"/>
        <v>4.6490705620666527E-3</v>
      </c>
      <c r="BB13">
        <f t="shared" si="50"/>
        <v>2.3669048167316731E-3</v>
      </c>
      <c r="BC13">
        <f t="shared" si="50"/>
        <v>1.0372605853774955E-2</v>
      </c>
      <c r="BD13">
        <f t="shared" si="50"/>
        <v>1.6119027454521512E-2</v>
      </c>
      <c r="BE13">
        <f t="shared" si="50"/>
        <v>1.6063586624620253E-2</v>
      </c>
      <c r="BF13">
        <f t="shared" si="50"/>
        <v>1.795328138499579E-2</v>
      </c>
      <c r="BT13" s="47" t="s">
        <v>17</v>
      </c>
      <c r="BU13" s="24">
        <v>0.86800960877018685</v>
      </c>
      <c r="BV13" s="24">
        <v>0.85723913556342535</v>
      </c>
      <c r="BW13" s="24">
        <v>0.87238799389639921</v>
      </c>
      <c r="BX13" s="24">
        <v>0.86822939807695076</v>
      </c>
      <c r="BY13" s="24">
        <v>0.87000756591228567</v>
      </c>
      <c r="BZ13" s="24">
        <v>0.91477747666796871</v>
      </c>
      <c r="CA13" s="24">
        <v>0.89449785584440333</v>
      </c>
      <c r="CB13" s="24">
        <v>0.90367387541614408</v>
      </c>
      <c r="CC13" s="59"/>
      <c r="CF13" s="9"/>
      <c r="CG13" t="s">
        <v>162</v>
      </c>
      <c r="CH13">
        <f t="shared" ref="CH13:CO13" si="51">_xlfn.STDEV.P(BU12:BU14)</f>
        <v>1.2979045199775956E-2</v>
      </c>
      <c r="CI13">
        <f t="shared" si="51"/>
        <v>3.9470339398468716E-2</v>
      </c>
      <c r="CJ13">
        <f t="shared" si="51"/>
        <v>1.4905630482242934E-3</v>
      </c>
      <c r="CK13">
        <f t="shared" si="51"/>
        <v>6.4658146713482481E-3</v>
      </c>
      <c r="CL13">
        <f t="shared" si="51"/>
        <v>8.1746388013367206E-3</v>
      </c>
      <c r="CM13">
        <f t="shared" si="51"/>
        <v>1.0328342458030064E-2</v>
      </c>
      <c r="CN13">
        <f t="shared" si="51"/>
        <v>1.583318938403927E-2</v>
      </c>
      <c r="CO13">
        <f t="shared" si="51"/>
        <v>3.7884055625666954E-3</v>
      </c>
    </row>
    <row r="14" spans="1:93" x14ac:dyDescent="0.25">
      <c r="A14" s="5" t="s">
        <v>18</v>
      </c>
      <c r="B14" s="24">
        <v>7.9676023449544737E-3</v>
      </c>
      <c r="C14" s="24">
        <v>9.9155274952397818E-3</v>
      </c>
      <c r="D14" s="24">
        <v>1.1388172559256202E-2</v>
      </c>
      <c r="E14" s="24">
        <v>8.1475988788888912E-3</v>
      </c>
      <c r="F14" s="24">
        <v>1.0526220859075092E-2</v>
      </c>
      <c r="G14" s="24">
        <v>0</v>
      </c>
      <c r="H14" s="24">
        <v>0</v>
      </c>
      <c r="I14" s="24">
        <v>0</v>
      </c>
      <c r="L14" s="5" t="s">
        <v>18</v>
      </c>
      <c r="M14" s="39">
        <v>0</v>
      </c>
      <c r="N14" s="24">
        <f t="shared" si="45"/>
        <v>7.9676023449544737E-3</v>
      </c>
      <c r="O14" s="24">
        <f t="shared" si="46"/>
        <v>9.9155274952397818E-3</v>
      </c>
      <c r="P14" s="24">
        <f t="shared" si="46"/>
        <v>1.1388172559256202E-2</v>
      </c>
      <c r="Q14" s="36">
        <f>E14+P14</f>
        <v>1.9535771438145094E-2</v>
      </c>
      <c r="R14" s="24">
        <f>F14-E14+Q14</f>
        <v>2.1914393418331294E-2</v>
      </c>
      <c r="S14" s="37">
        <f>G14+R14</f>
        <v>2.1914393418331294E-2</v>
      </c>
      <c r="T14" s="24">
        <f>H14-G14+S14</f>
        <v>2.1914393418331294E-2</v>
      </c>
      <c r="U14" s="24">
        <f t="shared" si="48"/>
        <v>2.1914393418331294E-2</v>
      </c>
      <c r="AA14" s="39">
        <v>0</v>
      </c>
      <c r="AB14">
        <v>7</v>
      </c>
      <c r="AC14">
        <v>14</v>
      </c>
      <c r="AD14">
        <v>34</v>
      </c>
      <c r="AE14">
        <v>50</v>
      </c>
      <c r="AF14">
        <v>91</v>
      </c>
      <c r="AG14">
        <v>111</v>
      </c>
      <c r="AH14">
        <v>148</v>
      </c>
      <c r="AI14">
        <v>213</v>
      </c>
      <c r="AM14" s="5" t="s">
        <v>18</v>
      </c>
      <c r="AN14" s="24">
        <f t="shared" si="2"/>
        <v>0</v>
      </c>
      <c r="AO14" s="24">
        <f t="shared" si="31"/>
        <v>1.9479251502853082E-3</v>
      </c>
      <c r="AP14" s="24">
        <f t="shared" si="37"/>
        <v>3.4205702143017287E-3</v>
      </c>
      <c r="AQ14" s="36">
        <f>E14+AP14</f>
        <v>1.156816909319062E-2</v>
      </c>
      <c r="AR14" s="24">
        <f t="shared" si="5"/>
        <v>1.394679107337682E-2</v>
      </c>
      <c r="AS14" s="37">
        <f t="shared" si="41"/>
        <v>1.394679107337682E-2</v>
      </c>
      <c r="AT14" s="24">
        <f t="shared" si="42"/>
        <v>1.394679107337682E-2</v>
      </c>
      <c r="AU14" s="24">
        <f t="shared" si="42"/>
        <v>1.394679107337682E-2</v>
      </c>
      <c r="AY14">
        <v>7</v>
      </c>
      <c r="AZ14">
        <v>14</v>
      </c>
      <c r="BA14">
        <v>34</v>
      </c>
      <c r="BB14">
        <v>50</v>
      </c>
      <c r="BC14">
        <v>91</v>
      </c>
      <c r="BD14">
        <v>111</v>
      </c>
      <c r="BE14">
        <v>148</v>
      </c>
      <c r="BF14">
        <v>213</v>
      </c>
      <c r="BT14" s="47" t="s">
        <v>18</v>
      </c>
      <c r="BU14" s="24">
        <v>0.87938329051542574</v>
      </c>
      <c r="BV14" s="24">
        <v>0.86197176212409254</v>
      </c>
      <c r="BW14" s="24">
        <v>0.87444032945881789</v>
      </c>
      <c r="BX14" s="24">
        <v>0.85466688542002955</v>
      </c>
      <c r="BY14" s="24">
        <v>0.85937437006983597</v>
      </c>
      <c r="BZ14" s="24">
        <v>0.9400079637669595</v>
      </c>
      <c r="CA14" s="24">
        <v>0.85634628794542766</v>
      </c>
      <c r="CB14" s="24">
        <v>0.90490560527913455</v>
      </c>
      <c r="CC14" s="59"/>
      <c r="CF14" s="9"/>
      <c r="CG14" t="s">
        <v>165</v>
      </c>
      <c r="CH14">
        <v>0</v>
      </c>
      <c r="CI14">
        <v>14</v>
      </c>
      <c r="CJ14">
        <v>42</v>
      </c>
      <c r="CK14">
        <v>56</v>
      </c>
      <c r="CL14" s="34">
        <v>85</v>
      </c>
      <c r="CM14" s="34">
        <v>109</v>
      </c>
      <c r="CN14" s="34">
        <v>146</v>
      </c>
      <c r="CO14" s="34">
        <v>210</v>
      </c>
    </row>
    <row r="15" spans="1:93" x14ac:dyDescent="0.25">
      <c r="A15" s="5" t="s">
        <v>19</v>
      </c>
      <c r="B15" s="24">
        <v>0</v>
      </c>
      <c r="C15" s="24">
        <v>9.2150942785022803E-3</v>
      </c>
      <c r="D15" s="24">
        <v>1.0879231532568208E-2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L15" s="5" t="s">
        <v>19</v>
      </c>
      <c r="M15" s="39">
        <v>0</v>
      </c>
      <c r="N15" s="24">
        <f>B15-M15</f>
        <v>0</v>
      </c>
      <c r="O15" s="24">
        <f>C15-N15</f>
        <v>9.2150942785022803E-3</v>
      </c>
      <c r="P15" s="24">
        <f>D15-C15+O15</f>
        <v>1.0879231532568208E-2</v>
      </c>
      <c r="Q15" s="24">
        <f>P15</f>
        <v>1.0879231532568208E-2</v>
      </c>
      <c r="R15" s="24">
        <f t="shared" ref="R15:U15" si="52">Q15</f>
        <v>1.0879231532568208E-2</v>
      </c>
      <c r="S15" s="37">
        <f t="shared" si="52"/>
        <v>1.0879231532568208E-2</v>
      </c>
      <c r="T15" s="24">
        <f t="shared" si="52"/>
        <v>1.0879231532568208E-2</v>
      </c>
      <c r="U15" s="24">
        <f t="shared" si="52"/>
        <v>1.0879231532568208E-2</v>
      </c>
      <c r="Y15" t="s">
        <v>188</v>
      </c>
      <c r="AA15" s="39">
        <v>0</v>
      </c>
      <c r="AB15" s="9">
        <f t="shared" ref="AB15:AI15" si="53">AVERAGE(N15:N17)</f>
        <v>0</v>
      </c>
      <c r="AC15" s="9">
        <f t="shared" si="53"/>
        <v>3.0716980928340936E-3</v>
      </c>
      <c r="AD15" s="9">
        <f t="shared" si="53"/>
        <v>3.6264105108560693E-3</v>
      </c>
      <c r="AE15" s="9">
        <f t="shared" si="53"/>
        <v>3.6264105108560693E-3</v>
      </c>
      <c r="AF15" s="9">
        <f t="shared" si="53"/>
        <v>3.6264105108560693E-3</v>
      </c>
      <c r="AG15" s="9">
        <f t="shared" si="53"/>
        <v>3.6264105108560693E-3</v>
      </c>
      <c r="AH15" s="9">
        <f t="shared" si="53"/>
        <v>3.6264105108560693E-3</v>
      </c>
      <c r="AI15" s="9">
        <f t="shared" si="53"/>
        <v>3.6264105108560693E-3</v>
      </c>
      <c r="AK15" s="9" t="e">
        <f>AVERAGE(V15:V17)</f>
        <v>#DIV/0!</v>
      </c>
      <c r="AM15" s="5" t="s">
        <v>19</v>
      </c>
      <c r="AN15" s="24">
        <f t="shared" si="2"/>
        <v>0</v>
      </c>
      <c r="AO15" s="24">
        <f t="shared" si="31"/>
        <v>9.2150942785022803E-3</v>
      </c>
      <c r="AP15" s="24">
        <f t="shared" si="37"/>
        <v>1.0879231532568208E-2</v>
      </c>
      <c r="AQ15" s="24">
        <f>E15-D15+AP15</f>
        <v>0</v>
      </c>
      <c r="AR15" s="24">
        <f t="shared" si="5"/>
        <v>0</v>
      </c>
      <c r="AS15" s="37">
        <f t="shared" si="41"/>
        <v>0</v>
      </c>
      <c r="AT15" s="24">
        <f t="shared" si="42"/>
        <v>0</v>
      </c>
      <c r="AU15" s="24">
        <f t="shared" si="42"/>
        <v>0</v>
      </c>
      <c r="AW15" t="s">
        <v>188</v>
      </c>
      <c r="AY15" s="9">
        <f>AVERAGE(AN15:AN17)</f>
        <v>0</v>
      </c>
      <c r="AZ15" s="9">
        <f t="shared" ref="AZ15:BF15" si="54">AVERAGE(AO15:AO17)</f>
        <v>3.0716980928340936E-3</v>
      </c>
      <c r="BA15" s="9">
        <f t="shared" si="54"/>
        <v>3.6264105108560693E-3</v>
      </c>
      <c r="BB15" s="9">
        <f t="shared" si="54"/>
        <v>0</v>
      </c>
      <c r="BC15" s="9">
        <f t="shared" si="54"/>
        <v>0</v>
      </c>
      <c r="BD15" s="9">
        <f t="shared" si="54"/>
        <v>0</v>
      </c>
      <c r="BE15" s="9">
        <f t="shared" si="54"/>
        <v>0</v>
      </c>
      <c r="BF15" s="9">
        <f t="shared" si="54"/>
        <v>0</v>
      </c>
      <c r="BT15" s="47" t="s">
        <v>19</v>
      </c>
      <c r="BU15" s="24">
        <v>0.94936045317299078</v>
      </c>
      <c r="BV15" s="24">
        <v>0.91651573949657972</v>
      </c>
      <c r="BW15" s="24">
        <v>0.96298774827585731</v>
      </c>
      <c r="BX15" s="24">
        <v>0.95828904305586504</v>
      </c>
      <c r="BY15" s="24">
        <v>0.9290095323416655</v>
      </c>
      <c r="BZ15" s="24">
        <v>0.97293445618079455</v>
      </c>
      <c r="CA15" s="24">
        <v>0.96793658135111682</v>
      </c>
      <c r="CB15" s="24">
        <v>0.99752691064608123</v>
      </c>
      <c r="CC15" s="59"/>
      <c r="CE15" t="s">
        <v>188</v>
      </c>
      <c r="CF15" s="9"/>
      <c r="CG15" t="s">
        <v>177</v>
      </c>
      <c r="CH15">
        <f t="shared" ref="CH15:CO15" si="55">AVERAGE(BU15:BU17)</f>
        <v>0.96462843753582239</v>
      </c>
      <c r="CI15">
        <f t="shared" si="55"/>
        <v>0.94366470361825494</v>
      </c>
      <c r="CJ15">
        <f t="shared" si="55"/>
        <v>0.9682670914428565</v>
      </c>
      <c r="CK15">
        <f t="shared" si="55"/>
        <v>0.96402073561839741</v>
      </c>
      <c r="CL15">
        <f t="shared" si="55"/>
        <v>0.93624757361385724</v>
      </c>
      <c r="CM15">
        <f t="shared" si="55"/>
        <v>0.98119783345242106</v>
      </c>
      <c r="CN15">
        <f t="shared" si="55"/>
        <v>0.9791197352231551</v>
      </c>
      <c r="CO15">
        <f t="shared" si="55"/>
        <v>1.0060836378879889</v>
      </c>
    </row>
    <row r="16" spans="1:93" x14ac:dyDescent="0.25">
      <c r="A16" s="5" t="s">
        <v>20</v>
      </c>
      <c r="B16" s="24"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L16" s="5" t="s">
        <v>20</v>
      </c>
      <c r="M16" s="39">
        <v>0</v>
      </c>
      <c r="N16" s="24">
        <f t="shared" ref="N16:O17" si="56">B16-M16</f>
        <v>0</v>
      </c>
      <c r="O16" s="24">
        <f t="shared" si="56"/>
        <v>0</v>
      </c>
      <c r="P16" s="24">
        <f t="shared" ref="P16:P17" si="57">D16-C16+O16</f>
        <v>0</v>
      </c>
      <c r="Q16" s="24">
        <f t="shared" ref="Q16:U20" si="58">P16</f>
        <v>0</v>
      </c>
      <c r="R16" s="24">
        <f t="shared" si="58"/>
        <v>0</v>
      </c>
      <c r="S16" s="37">
        <f t="shared" si="58"/>
        <v>0</v>
      </c>
      <c r="T16" s="24">
        <f t="shared" si="58"/>
        <v>0</v>
      </c>
      <c r="U16" s="24">
        <f t="shared" si="58"/>
        <v>0</v>
      </c>
      <c r="AA16" s="39">
        <v>0</v>
      </c>
      <c r="AB16">
        <f t="shared" ref="AB16:AI16" si="59">_xlfn.STDEV.P(N15:N17)</f>
        <v>0</v>
      </c>
      <c r="AC16">
        <f t="shared" si="59"/>
        <v>4.3440371024015458E-3</v>
      </c>
      <c r="AD16">
        <f t="shared" si="59"/>
        <v>5.1285189271849966E-3</v>
      </c>
      <c r="AE16">
        <f t="shared" si="59"/>
        <v>5.1285189271849966E-3</v>
      </c>
      <c r="AF16">
        <f t="shared" si="59"/>
        <v>5.1285189271849966E-3</v>
      </c>
      <c r="AG16">
        <f t="shared" si="59"/>
        <v>5.1285189271849966E-3</v>
      </c>
      <c r="AH16">
        <f t="shared" si="59"/>
        <v>5.1285189271849966E-3</v>
      </c>
      <c r="AI16">
        <f t="shared" si="59"/>
        <v>5.1285189271849966E-3</v>
      </c>
      <c r="AK16" t="e">
        <f>_xlfn.STDEV.P(V15:V17)</f>
        <v>#DIV/0!</v>
      </c>
      <c r="AM16" s="5" t="s">
        <v>20</v>
      </c>
      <c r="AN16" s="24">
        <f t="shared" si="2"/>
        <v>0</v>
      </c>
      <c r="AO16" s="24">
        <f t="shared" si="31"/>
        <v>0</v>
      </c>
      <c r="AP16" s="24">
        <f t="shared" si="37"/>
        <v>0</v>
      </c>
      <c r="AQ16" s="24">
        <f>E16-D16+AP16</f>
        <v>0</v>
      </c>
      <c r="AR16" s="24">
        <f t="shared" si="5"/>
        <v>0</v>
      </c>
      <c r="AS16" s="37">
        <f t="shared" si="41"/>
        <v>0</v>
      </c>
      <c r="AT16" s="24">
        <f t="shared" si="42"/>
        <v>0</v>
      </c>
      <c r="AU16" s="24">
        <f t="shared" si="42"/>
        <v>0</v>
      </c>
      <c r="AY16">
        <f>_xlfn.STDEV.P(AN15:AN17)</f>
        <v>0</v>
      </c>
      <c r="AZ16">
        <f t="shared" ref="AZ16:BF16" si="60">_xlfn.STDEV.P(AO15:AO17)</f>
        <v>4.3440371024015458E-3</v>
      </c>
      <c r="BA16">
        <f t="shared" si="60"/>
        <v>5.1285189271849966E-3</v>
      </c>
      <c r="BB16">
        <f t="shared" si="60"/>
        <v>0</v>
      </c>
      <c r="BC16">
        <f t="shared" si="60"/>
        <v>0</v>
      </c>
      <c r="BD16">
        <f t="shared" si="60"/>
        <v>0</v>
      </c>
      <c r="BE16">
        <f t="shared" si="60"/>
        <v>0</v>
      </c>
      <c r="BF16">
        <f t="shared" si="60"/>
        <v>0</v>
      </c>
      <c r="BT16" s="47" t="s">
        <v>20</v>
      </c>
      <c r="BU16" s="24">
        <v>0.96482799396195129</v>
      </c>
      <c r="BV16" s="24">
        <v>0.94488885664541744</v>
      </c>
      <c r="BW16" s="24">
        <v>0.96428240475589888</v>
      </c>
      <c r="BX16" s="24">
        <v>0.95153867866573671</v>
      </c>
      <c r="BY16" s="24">
        <v>0.93239396710068068</v>
      </c>
      <c r="BZ16" s="24">
        <v>0.98431244797340334</v>
      </c>
      <c r="CA16" s="24">
        <v>0.97434753967423615</v>
      </c>
      <c r="CB16" s="24">
        <v>1.0022353454949662</v>
      </c>
      <c r="CC16" s="59"/>
      <c r="CF16" s="9"/>
      <c r="CG16" t="s">
        <v>162</v>
      </c>
      <c r="CH16">
        <f t="shared" ref="CH16:CO16" si="61">_xlfn.STDEV.P(BU15:BU17)</f>
        <v>1.2385592298506616E-2</v>
      </c>
      <c r="CI16">
        <f t="shared" si="61"/>
        <v>2.1684561588067683E-2</v>
      </c>
      <c r="CJ16">
        <f t="shared" si="61"/>
        <v>6.5719464748064081E-3</v>
      </c>
      <c r="CK16">
        <f t="shared" si="61"/>
        <v>1.3170607639779383E-2</v>
      </c>
      <c r="CL16">
        <f t="shared" si="61"/>
        <v>7.9637548767528838E-3</v>
      </c>
      <c r="CM16">
        <f t="shared" si="61"/>
        <v>5.9018072206731441E-3</v>
      </c>
      <c r="CN16">
        <f t="shared" si="61"/>
        <v>1.158173786653866E-2</v>
      </c>
      <c r="CO16">
        <f t="shared" si="61"/>
        <v>8.9798189955329673E-3</v>
      </c>
    </row>
    <row r="17" spans="1:93" x14ac:dyDescent="0.25">
      <c r="A17" s="5" t="s">
        <v>21</v>
      </c>
      <c r="B17" s="24">
        <v>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L17" s="5" t="s">
        <v>21</v>
      </c>
      <c r="M17" s="39">
        <v>0</v>
      </c>
      <c r="N17" s="24">
        <f t="shared" si="56"/>
        <v>0</v>
      </c>
      <c r="O17" s="24">
        <f t="shared" si="56"/>
        <v>0</v>
      </c>
      <c r="P17" s="24">
        <f t="shared" si="57"/>
        <v>0</v>
      </c>
      <c r="Q17" s="24">
        <f t="shared" si="58"/>
        <v>0</v>
      </c>
      <c r="R17" s="24">
        <f t="shared" si="58"/>
        <v>0</v>
      </c>
      <c r="S17" s="37">
        <f t="shared" si="58"/>
        <v>0</v>
      </c>
      <c r="T17" s="24">
        <f t="shared" si="58"/>
        <v>0</v>
      </c>
      <c r="U17" s="24">
        <f t="shared" si="58"/>
        <v>0</v>
      </c>
      <c r="AA17" s="39">
        <v>0</v>
      </c>
      <c r="AB17">
        <v>7</v>
      </c>
      <c r="AC17">
        <v>14</v>
      </c>
      <c r="AD17">
        <v>34</v>
      </c>
      <c r="AE17">
        <v>50</v>
      </c>
      <c r="AF17">
        <v>91</v>
      </c>
      <c r="AG17">
        <v>111</v>
      </c>
      <c r="AH17">
        <v>148</v>
      </c>
      <c r="AI17">
        <v>213</v>
      </c>
      <c r="AM17" s="5" t="s">
        <v>21</v>
      </c>
      <c r="AN17" s="24">
        <f t="shared" si="2"/>
        <v>0</v>
      </c>
      <c r="AO17" s="24">
        <f t="shared" si="31"/>
        <v>0</v>
      </c>
      <c r="AP17" s="24">
        <f t="shared" si="37"/>
        <v>0</v>
      </c>
      <c r="AQ17" s="24">
        <f>E17-D17+AP17</f>
        <v>0</v>
      </c>
      <c r="AR17" s="24">
        <f t="shared" si="5"/>
        <v>0</v>
      </c>
      <c r="AS17" s="37">
        <f t="shared" si="41"/>
        <v>0</v>
      </c>
      <c r="AT17" s="24">
        <f t="shared" si="42"/>
        <v>0</v>
      </c>
      <c r="AU17" s="24">
        <f t="shared" si="42"/>
        <v>0</v>
      </c>
      <c r="AY17">
        <v>7</v>
      </c>
      <c r="AZ17">
        <v>14</v>
      </c>
      <c r="BA17">
        <v>34</v>
      </c>
      <c r="BB17">
        <v>50</v>
      </c>
      <c r="BC17">
        <v>91</v>
      </c>
      <c r="BD17">
        <v>111</v>
      </c>
      <c r="BE17">
        <v>148</v>
      </c>
      <c r="BF17">
        <v>213</v>
      </c>
      <c r="BT17" s="47" t="s">
        <v>21</v>
      </c>
      <c r="BU17" s="24">
        <v>0.97969686547252499</v>
      </c>
      <c r="BV17" s="24">
        <v>0.96958951471276789</v>
      </c>
      <c r="BW17" s="24">
        <v>0.9775311212968133</v>
      </c>
      <c r="BX17" s="24">
        <v>0.98223448513359035</v>
      </c>
      <c r="BY17" s="24">
        <v>0.94733922139922566</v>
      </c>
      <c r="BZ17" s="24">
        <v>0.98634659620306531</v>
      </c>
      <c r="CA17" s="24">
        <v>0.99507508464411232</v>
      </c>
      <c r="CB17" s="24">
        <v>1.0184886575229191</v>
      </c>
      <c r="CC17" s="59"/>
      <c r="CF17" s="9"/>
      <c r="CG17" t="s">
        <v>165</v>
      </c>
      <c r="CH17">
        <v>0</v>
      </c>
      <c r="CI17">
        <v>14</v>
      </c>
      <c r="CJ17">
        <v>42</v>
      </c>
      <c r="CK17">
        <v>56</v>
      </c>
      <c r="CL17" s="34">
        <v>85</v>
      </c>
      <c r="CM17" s="34">
        <v>109</v>
      </c>
      <c r="CN17" s="34">
        <v>146</v>
      </c>
      <c r="CO17" s="34">
        <v>210</v>
      </c>
    </row>
    <row r="18" spans="1:93" x14ac:dyDescent="0.25">
      <c r="A18" s="5" t="s">
        <v>22</v>
      </c>
      <c r="B18" s="25">
        <v>2.8564133311424978E-2</v>
      </c>
      <c r="C18" s="25">
        <v>2.9892098608000427E-2</v>
      </c>
      <c r="D18" s="25">
        <v>3.2197147876326652E-2</v>
      </c>
      <c r="E18" s="25">
        <v>1.9367967537673881E-2</v>
      </c>
      <c r="F18" s="25">
        <v>1.9326908503997802E-2</v>
      </c>
      <c r="G18" s="25">
        <v>1.0762556698674623E-2</v>
      </c>
      <c r="H18" s="25">
        <v>1.0607272808329826E-2</v>
      </c>
      <c r="I18" s="25">
        <v>1.0319420571271352E-2</v>
      </c>
      <c r="L18" s="5" t="s">
        <v>22</v>
      </c>
      <c r="M18" s="39">
        <v>0</v>
      </c>
      <c r="N18" s="25">
        <f>B18-M18</f>
        <v>2.8564133311424978E-2</v>
      </c>
      <c r="O18" s="25">
        <f>C18-B18+N18</f>
        <v>2.9892098608000427E-2</v>
      </c>
      <c r="P18" s="25">
        <f>D18-C18+O18</f>
        <v>3.2197147876326652E-2</v>
      </c>
      <c r="Q18" s="37">
        <f>E18+D18</f>
        <v>5.1565115414000537E-2</v>
      </c>
      <c r="R18" s="25">
        <f>F18-E18+Q18</f>
        <v>5.1524056380324458E-2</v>
      </c>
      <c r="S18" s="37">
        <f t="shared" si="58"/>
        <v>5.1524056380324458E-2</v>
      </c>
      <c r="T18" s="25">
        <f>H18-G18+S18</f>
        <v>5.1368772489979661E-2</v>
      </c>
      <c r="U18" s="25">
        <f>I18-H18+T18</f>
        <v>5.1080920252921186E-2</v>
      </c>
      <c r="X18" s="35" t="s">
        <v>192</v>
      </c>
      <c r="Y18" t="s">
        <v>186</v>
      </c>
      <c r="AA18" s="39">
        <v>0</v>
      </c>
      <c r="AB18" s="9">
        <f t="shared" ref="AB18:AI18" si="62">AVERAGE(N18:N20)</f>
        <v>3.0980839639176552E-2</v>
      </c>
      <c r="AC18" s="9">
        <f t="shared" si="62"/>
        <v>3.7357903227133345E-2</v>
      </c>
      <c r="AD18" s="9">
        <f t="shared" si="62"/>
        <v>4.0254321573796804E-2</v>
      </c>
      <c r="AE18" s="9">
        <f t="shared" si="62"/>
        <v>6.3223933768760301E-2</v>
      </c>
      <c r="AF18" s="9">
        <f t="shared" si="62"/>
        <v>6.2804499050667803E-2</v>
      </c>
      <c r="AG18" s="9">
        <f t="shared" si="62"/>
        <v>6.2804499050667803E-2</v>
      </c>
      <c r="AH18" s="9">
        <f t="shared" si="62"/>
        <v>6.2747217784909257E-2</v>
      </c>
      <c r="AI18" s="9">
        <f t="shared" si="62"/>
        <v>6.5362215628224835E-2</v>
      </c>
      <c r="AL18" s="35" t="s">
        <v>192</v>
      </c>
      <c r="AM18" s="5" t="s">
        <v>22</v>
      </c>
      <c r="AN18" s="25">
        <f t="shared" si="2"/>
        <v>0</v>
      </c>
      <c r="AO18" s="25">
        <f t="shared" si="31"/>
        <v>1.3279652965754486E-3</v>
      </c>
      <c r="AP18" s="25">
        <f t="shared" si="37"/>
        <v>3.6330145649016744E-3</v>
      </c>
      <c r="AQ18" s="37">
        <f>E18+AP18</f>
        <v>2.3000982102575555E-2</v>
      </c>
      <c r="AR18" s="25">
        <f t="shared" si="5"/>
        <v>2.2959923068899477E-2</v>
      </c>
      <c r="AS18" s="37">
        <f t="shared" si="41"/>
        <v>3.3722479767574101E-2</v>
      </c>
      <c r="AT18" s="25">
        <f t="shared" si="42"/>
        <v>3.3567195877229304E-2</v>
      </c>
      <c r="AU18" s="25">
        <f t="shared" si="42"/>
        <v>3.3279343640170829E-2</v>
      </c>
      <c r="AW18" t="s">
        <v>186</v>
      </c>
      <c r="AY18" s="9">
        <f>AVERAGE(AN18:AN20)</f>
        <v>0</v>
      </c>
      <c r="AZ18" s="9">
        <f t="shared" ref="AZ18:BF18" si="63">AVERAGE(AO18:AO20)</f>
        <v>6.3770635879567975E-3</v>
      </c>
      <c r="BA18" s="9">
        <f t="shared" si="63"/>
        <v>9.2734819346202545E-3</v>
      </c>
      <c r="BB18" s="9">
        <f t="shared" si="63"/>
        <v>3.2243094129583753E-2</v>
      </c>
      <c r="BC18" s="9">
        <f t="shared" si="63"/>
        <v>3.1823659411491255E-2</v>
      </c>
      <c r="BD18" s="9">
        <f t="shared" si="63"/>
        <v>5.1871209486889135E-2</v>
      </c>
      <c r="BE18" s="9">
        <f t="shared" si="63"/>
        <v>5.1813928221130567E-2</v>
      </c>
      <c r="BF18" s="9">
        <f t="shared" si="63"/>
        <v>5.4428926064446159E-2</v>
      </c>
      <c r="BT18" s="47" t="s">
        <v>22</v>
      </c>
      <c r="BU18" s="25">
        <v>0.89481567462251832</v>
      </c>
      <c r="BV18" s="25">
        <v>0.86455232596719911</v>
      </c>
      <c r="BW18" s="25">
        <v>0.87399766804066925</v>
      </c>
      <c r="BX18" s="25">
        <v>0.87742719906702582</v>
      </c>
      <c r="BY18" s="25">
        <v>0.8447667981971444</v>
      </c>
      <c r="BZ18" s="25">
        <v>0.91229207823565162</v>
      </c>
      <c r="CA18" s="25">
        <v>0.86939334233850951</v>
      </c>
      <c r="CB18" s="25">
        <v>0.89432152766437423</v>
      </c>
      <c r="CC18" s="59"/>
      <c r="CD18" s="35" t="s">
        <v>192</v>
      </c>
      <c r="CE18" t="s">
        <v>186</v>
      </c>
      <c r="CF18" s="9"/>
      <c r="CG18" t="s">
        <v>177</v>
      </c>
      <c r="CH18">
        <f t="shared" ref="CH18:CO18" si="64">AVERAGE(BU18:BU20)</f>
        <v>0.88398397520662331</v>
      </c>
      <c r="CI18">
        <f t="shared" si="64"/>
        <v>0.82815230881949475</v>
      </c>
      <c r="CJ18">
        <f t="shared" si="64"/>
        <v>0.87663236427119084</v>
      </c>
      <c r="CK18">
        <f t="shared" si="64"/>
        <v>0.88341777959866785</v>
      </c>
      <c r="CL18">
        <f t="shared" si="64"/>
        <v>0.84862587030878822</v>
      </c>
      <c r="CM18">
        <f t="shared" si="64"/>
        <v>0.90965283456204393</v>
      </c>
      <c r="CN18">
        <f t="shared" si="64"/>
        <v>0.86015249366567026</v>
      </c>
      <c r="CO18">
        <f t="shared" si="64"/>
        <v>0.89600531298886876</v>
      </c>
    </row>
    <row r="19" spans="1:93" x14ac:dyDescent="0.25">
      <c r="A19" s="5" t="s">
        <v>23</v>
      </c>
      <c r="B19" s="25">
        <v>3.0192717712067683E-2</v>
      </c>
      <c r="C19" s="25">
        <v>3.1660817609041145E-2</v>
      </c>
      <c r="D19" s="25">
        <v>3.3779490427980008E-2</v>
      </c>
      <c r="E19" s="25">
        <v>1.8364722951588065E-2</v>
      </c>
      <c r="F19" s="25">
        <v>1.9101005956116881E-2</v>
      </c>
      <c r="G19" s="25">
        <v>1.0885009808697261E-2</v>
      </c>
      <c r="H19" s="25">
        <v>1.1656800480008916E-2</v>
      </c>
      <c r="I19" s="25">
        <v>1.0902502732725276E-2</v>
      </c>
      <c r="L19" s="5" t="s">
        <v>23</v>
      </c>
      <c r="M19" s="39">
        <v>0</v>
      </c>
      <c r="N19" s="25">
        <f t="shared" ref="N19:N20" si="65">B19-M19</f>
        <v>3.0192717712067683E-2</v>
      </c>
      <c r="O19" s="25">
        <f t="shared" ref="O19:P20" si="66">C19-B19+N19</f>
        <v>3.1660817609041145E-2</v>
      </c>
      <c r="P19" s="25">
        <f t="shared" si="66"/>
        <v>3.3779490427980008E-2</v>
      </c>
      <c r="Q19" s="37">
        <f t="shared" ref="Q19:Q20" si="67">E19+D19</f>
        <v>5.2144213379568073E-2</v>
      </c>
      <c r="R19" s="25">
        <f>F19-E19+Q19</f>
        <v>5.2880496384096892E-2</v>
      </c>
      <c r="S19" s="37">
        <f t="shared" si="58"/>
        <v>5.2880496384096892E-2</v>
      </c>
      <c r="T19" s="25">
        <f t="shared" ref="T19:U20" si="68">H19-G19+S19</f>
        <v>5.3652287055408546E-2</v>
      </c>
      <c r="U19" s="36">
        <f>I19+T19</f>
        <v>6.4554789788133823E-2</v>
      </c>
      <c r="AA19" s="39">
        <v>0</v>
      </c>
      <c r="AB19">
        <f t="shared" ref="AB19:AI19" si="69">_xlfn.STDEV.P(N18:N20)</f>
        <v>2.3616752380274525E-3</v>
      </c>
      <c r="AC19">
        <f t="shared" si="69"/>
        <v>9.3355360950898459E-3</v>
      </c>
      <c r="AD19">
        <f t="shared" si="69"/>
        <v>1.0295964437962393E-2</v>
      </c>
      <c r="AE19">
        <f t="shared" si="69"/>
        <v>1.6080312948262454E-2</v>
      </c>
      <c r="AF19">
        <f t="shared" si="69"/>
        <v>1.5004029656631116E-2</v>
      </c>
      <c r="AG19">
        <f t="shared" si="69"/>
        <v>1.5004029656631116E-2</v>
      </c>
      <c r="AH19">
        <f t="shared" si="69"/>
        <v>1.4506847901845478E-2</v>
      </c>
      <c r="AI19">
        <f t="shared" si="69"/>
        <v>1.2003844411962597E-2</v>
      </c>
      <c r="AM19" s="5" t="s">
        <v>23</v>
      </c>
      <c r="AN19" s="25">
        <f t="shared" si="2"/>
        <v>0</v>
      </c>
      <c r="AO19" s="25">
        <f t="shared" si="31"/>
        <v>1.4680998969734613E-3</v>
      </c>
      <c r="AP19" s="25">
        <f t="shared" si="37"/>
        <v>3.5867727159123244E-3</v>
      </c>
      <c r="AQ19" s="37">
        <f>E19+AP19</f>
        <v>2.195149566750039E-2</v>
      </c>
      <c r="AR19" s="25">
        <f t="shared" si="5"/>
        <v>2.2687778672029205E-2</v>
      </c>
      <c r="AS19" s="37">
        <f t="shared" si="41"/>
        <v>3.3572788480726465E-2</v>
      </c>
      <c r="AT19" s="25">
        <f t="shared" ref="AT19:AT50" si="70">H19-G19+AS19</f>
        <v>3.4344579152038118E-2</v>
      </c>
      <c r="AU19" s="36">
        <f>I19+AT19</f>
        <v>4.5247081884763396E-2</v>
      </c>
      <c r="AY19">
        <f>_xlfn.STDEV.P(AN18:AN20)</f>
        <v>0</v>
      </c>
      <c r="AZ19">
        <f t="shared" ref="AZ19:BF19" si="71">_xlfn.STDEV.P(AO18:AO20)</f>
        <v>7.0416455586280796E-3</v>
      </c>
      <c r="BA19">
        <f t="shared" si="71"/>
        <v>8.0095456249068935E-3</v>
      </c>
      <c r="BB19">
        <f t="shared" si="71"/>
        <v>1.3819062668359873E-2</v>
      </c>
      <c r="BC19">
        <f t="shared" si="71"/>
        <v>1.2728136207332432E-2</v>
      </c>
      <c r="BD19">
        <f t="shared" si="71"/>
        <v>2.5772099886952775E-2</v>
      </c>
      <c r="BE19">
        <f t="shared" si="71"/>
        <v>2.5257077355514756E-2</v>
      </c>
      <c r="BF19">
        <f t="shared" si="71"/>
        <v>2.1997019033590946E-2</v>
      </c>
      <c r="BT19" s="47" t="s">
        <v>23</v>
      </c>
      <c r="BU19" s="25">
        <v>0.89135441693578699</v>
      </c>
      <c r="BV19" s="25">
        <v>0.75135664667774815</v>
      </c>
      <c r="BW19" s="25">
        <v>0.87657059667305859</v>
      </c>
      <c r="BX19" s="25">
        <v>0.88753250489157876</v>
      </c>
      <c r="BY19" s="25">
        <v>0.84180509702645523</v>
      </c>
      <c r="BZ19" s="25">
        <v>0.90936569594059879</v>
      </c>
      <c r="CA19" s="25">
        <v>0.86946223205206574</v>
      </c>
      <c r="CB19" s="25">
        <v>0.89470762664421621</v>
      </c>
      <c r="CC19" s="59"/>
      <c r="CF19" s="9"/>
      <c r="CG19" t="s">
        <v>162</v>
      </c>
      <c r="CH19">
        <f t="shared" ref="CH19:CO19" si="72">_xlfn.STDEV.P(BU18:BU20)</f>
        <v>1.2948192483688267E-2</v>
      </c>
      <c r="CI19">
        <f t="shared" si="72"/>
        <v>5.4327228000414778E-2</v>
      </c>
      <c r="CJ19">
        <f t="shared" si="72"/>
        <v>2.1768751795899323E-3</v>
      </c>
      <c r="CK19">
        <f t="shared" si="72"/>
        <v>4.3334686729718129E-3</v>
      </c>
      <c r="CL19">
        <f t="shared" si="72"/>
        <v>7.6479732254392573E-3</v>
      </c>
      <c r="CM19">
        <f t="shared" si="72"/>
        <v>2.0477999522260566E-3</v>
      </c>
      <c r="CN19">
        <f t="shared" si="72"/>
        <v>1.3117276054370533E-2</v>
      </c>
      <c r="CO19">
        <f t="shared" si="72"/>
        <v>2.1141031338770982E-3</v>
      </c>
    </row>
    <row r="20" spans="1:93" x14ac:dyDescent="0.25">
      <c r="A20" s="5" t="s">
        <v>24</v>
      </c>
      <c r="B20" s="25">
        <v>3.4185667894036986E-2</v>
      </c>
      <c r="C20" s="25">
        <v>5.052079346435847E-2</v>
      </c>
      <c r="D20" s="25">
        <v>5.4786326417083753E-2</v>
      </c>
      <c r="E20" s="25">
        <v>3.1176146095628555E-2</v>
      </c>
      <c r="F20" s="25">
        <v>2.9222617970498327E-2</v>
      </c>
      <c r="G20" s="25">
        <v>3.8495083718821738E-2</v>
      </c>
      <c r="H20" s="25">
        <v>3.7706733140579193E-2</v>
      </c>
      <c r="I20" s="25">
        <v>3.4937076174859152E-2</v>
      </c>
      <c r="L20" s="5" t="s">
        <v>24</v>
      </c>
      <c r="M20" s="39">
        <v>0</v>
      </c>
      <c r="N20" s="25">
        <f t="shared" si="65"/>
        <v>3.4185667894036986E-2</v>
      </c>
      <c r="O20" s="25">
        <f t="shared" si="66"/>
        <v>5.052079346435847E-2</v>
      </c>
      <c r="P20" s="25">
        <f t="shared" si="66"/>
        <v>5.4786326417083753E-2</v>
      </c>
      <c r="Q20" s="37">
        <f t="shared" si="67"/>
        <v>8.5962472512712301E-2</v>
      </c>
      <c r="R20" s="25">
        <f>F20-E20+Q20</f>
        <v>8.400894438758208E-2</v>
      </c>
      <c r="S20" s="37">
        <f t="shared" si="58"/>
        <v>8.400894438758208E-2</v>
      </c>
      <c r="T20" s="25">
        <f t="shared" si="68"/>
        <v>8.3220593809339535E-2</v>
      </c>
      <c r="U20" s="25">
        <f t="shared" si="68"/>
        <v>8.0450936843619494E-2</v>
      </c>
      <c r="AA20" s="39">
        <v>0</v>
      </c>
      <c r="AB20">
        <v>7</v>
      </c>
      <c r="AC20">
        <v>14</v>
      </c>
      <c r="AD20">
        <v>34</v>
      </c>
      <c r="AE20">
        <v>50</v>
      </c>
      <c r="AF20">
        <v>91</v>
      </c>
      <c r="AG20">
        <v>111</v>
      </c>
      <c r="AH20">
        <v>148</v>
      </c>
      <c r="AI20">
        <v>213</v>
      </c>
      <c r="AM20" s="5" t="s">
        <v>24</v>
      </c>
      <c r="AN20" s="25">
        <f t="shared" si="2"/>
        <v>0</v>
      </c>
      <c r="AO20" s="25">
        <f t="shared" si="31"/>
        <v>1.6335125570321483E-2</v>
      </c>
      <c r="AP20" s="25">
        <f t="shared" si="37"/>
        <v>2.0600658523046766E-2</v>
      </c>
      <c r="AQ20" s="37">
        <f>E20+AP20</f>
        <v>5.1776804618675322E-2</v>
      </c>
      <c r="AR20" s="25">
        <f t="shared" si="5"/>
        <v>4.9823276493545093E-2</v>
      </c>
      <c r="AS20" s="37">
        <f t="shared" si="41"/>
        <v>8.8318360212366831E-2</v>
      </c>
      <c r="AT20" s="25">
        <f t="shared" si="70"/>
        <v>8.7530009634124287E-2</v>
      </c>
      <c r="AU20" s="25">
        <f>I20-H20+AT20</f>
        <v>8.4760352668404246E-2</v>
      </c>
      <c r="AY20">
        <v>7</v>
      </c>
      <c r="AZ20">
        <v>14</v>
      </c>
      <c r="BA20">
        <v>34</v>
      </c>
      <c r="BB20">
        <v>50</v>
      </c>
      <c r="BC20">
        <v>91</v>
      </c>
      <c r="BD20">
        <v>111</v>
      </c>
      <c r="BE20">
        <v>148</v>
      </c>
      <c r="BF20">
        <v>213</v>
      </c>
      <c r="BT20" s="47" t="s">
        <v>24</v>
      </c>
      <c r="BU20" s="25">
        <v>0.86578183406156495</v>
      </c>
      <c r="BV20" s="25">
        <v>0.868547953813537</v>
      </c>
      <c r="BW20" s="25">
        <v>0.87932882809984503</v>
      </c>
      <c r="BX20" s="25">
        <v>0.88529363483739898</v>
      </c>
      <c r="BY20" s="25">
        <v>0.85930571570276526</v>
      </c>
      <c r="BZ20" s="25">
        <v>0.90730072950988161</v>
      </c>
      <c r="CA20" s="25">
        <v>0.84160190660643552</v>
      </c>
      <c r="CB20" s="25">
        <v>0.89898678465801574</v>
      </c>
      <c r="CC20" s="59"/>
      <c r="CF20" s="9"/>
      <c r="CG20" t="s">
        <v>165</v>
      </c>
      <c r="CH20">
        <v>0</v>
      </c>
      <c r="CI20">
        <v>14</v>
      </c>
      <c r="CJ20">
        <v>42</v>
      </c>
      <c r="CK20">
        <v>56</v>
      </c>
      <c r="CL20" s="34">
        <v>85</v>
      </c>
      <c r="CM20" s="34">
        <v>109</v>
      </c>
      <c r="CN20" s="34">
        <v>146</v>
      </c>
      <c r="CO20" s="34">
        <v>210</v>
      </c>
    </row>
    <row r="21" spans="1:93" x14ac:dyDescent="0.25">
      <c r="A21" s="5" t="s">
        <v>25</v>
      </c>
      <c r="B21" s="25">
        <v>4.8404591294938758E-2</v>
      </c>
      <c r="C21" s="25">
        <v>0.10704333932055893</v>
      </c>
      <c r="D21" s="25">
        <v>0</v>
      </c>
      <c r="E21" s="25">
        <v>6.899385583536316E-2</v>
      </c>
      <c r="F21" s="25">
        <v>7.0623783579602376E-2</v>
      </c>
      <c r="G21" s="25">
        <v>7.4294401689518619E-2</v>
      </c>
      <c r="H21" s="25">
        <v>7.6774352961685721E-2</v>
      </c>
      <c r="I21" s="25">
        <v>3.5789481633095512E-2</v>
      </c>
      <c r="L21" s="5" t="s">
        <v>25</v>
      </c>
      <c r="M21" s="39">
        <v>0</v>
      </c>
      <c r="N21" s="25">
        <f>B21-M21</f>
        <v>4.8404591294938758E-2</v>
      </c>
      <c r="O21" s="25">
        <f>C21-B21+N21</f>
        <v>0.10704333932055893</v>
      </c>
      <c r="P21" s="37">
        <f>D21+O21</f>
        <v>0.10704333932055893</v>
      </c>
      <c r="Q21" s="25">
        <f>E21-D21+P21</f>
        <v>0.17603719515592209</v>
      </c>
      <c r="R21" s="25">
        <f>F21-E21+Q21</f>
        <v>0.17766712290016129</v>
      </c>
      <c r="S21" s="25">
        <f>G21-F21+R21</f>
        <v>0.18133774101007755</v>
      </c>
      <c r="T21" s="25">
        <f>H21-G21+S21</f>
        <v>0.18381769228224465</v>
      </c>
      <c r="U21" s="37">
        <f>I21+T21</f>
        <v>0.21960717391534015</v>
      </c>
      <c r="Y21" t="s">
        <v>184</v>
      </c>
      <c r="AA21" s="39">
        <v>0</v>
      </c>
      <c r="AB21" s="9">
        <f t="shared" ref="AB21:AI21" si="73">AVERAGE(N21:N23)</f>
        <v>4.432727921432697E-2</v>
      </c>
      <c r="AC21" s="9">
        <f t="shared" si="73"/>
        <v>9.7717218382120538E-2</v>
      </c>
      <c r="AD21" s="9">
        <f t="shared" si="73"/>
        <v>0.10851975996818741</v>
      </c>
      <c r="AE21" s="9">
        <f t="shared" si="73"/>
        <v>0.16614933356215081</v>
      </c>
      <c r="AF21" s="9">
        <f t="shared" si="73"/>
        <v>0.16950053066470269</v>
      </c>
      <c r="AG21" s="9">
        <f t="shared" si="73"/>
        <v>0.17294511749055896</v>
      </c>
      <c r="AH21" s="9">
        <f t="shared" si="73"/>
        <v>0.17626341135710422</v>
      </c>
      <c r="AI21" s="9">
        <f t="shared" si="73"/>
        <v>0.207963647211586</v>
      </c>
      <c r="AM21" s="5" t="s">
        <v>25</v>
      </c>
      <c r="AN21" s="25">
        <f t="shared" si="2"/>
        <v>0</v>
      </c>
      <c r="AO21" s="25">
        <f t="shared" si="31"/>
        <v>5.863874802562017E-2</v>
      </c>
      <c r="AP21" s="37">
        <f>D21+AO21</f>
        <v>5.863874802562017E-2</v>
      </c>
      <c r="AQ21" s="25">
        <f>E21-D21+AP21</f>
        <v>0.12763260386098332</v>
      </c>
      <c r="AR21" s="25">
        <f t="shared" si="5"/>
        <v>0.12926253160522255</v>
      </c>
      <c r="AS21" s="25">
        <f t="shared" ref="AS21:AS26" si="74">G21-F21+AR21</f>
        <v>0.13293314971513881</v>
      </c>
      <c r="AT21" s="25">
        <f t="shared" si="70"/>
        <v>0.13541310098730591</v>
      </c>
      <c r="AU21" s="37">
        <f t="shared" ref="AU21:AU26" si="75">I21+AT21</f>
        <v>0.17120258262040142</v>
      </c>
      <c r="AW21" t="s">
        <v>184</v>
      </c>
      <c r="AY21" s="9">
        <f>AVERAGE(AN21:AN23)</f>
        <v>0</v>
      </c>
      <c r="AZ21" s="9">
        <f t="shared" ref="AZ21:BF21" si="76">AVERAGE(AO21:AO23)</f>
        <v>5.3389939167793554E-2</v>
      </c>
      <c r="BA21" s="9">
        <f t="shared" si="76"/>
        <v>6.4192480753860429E-2</v>
      </c>
      <c r="BB21" s="9">
        <f t="shared" si="76"/>
        <v>0.12182205434782385</v>
      </c>
      <c r="BC21" s="9">
        <f t="shared" si="76"/>
        <v>0.12517325145037572</v>
      </c>
      <c r="BD21" s="9">
        <f t="shared" si="76"/>
        <v>0.12861783827623199</v>
      </c>
      <c r="BE21" s="9">
        <f t="shared" si="76"/>
        <v>0.13193613214277725</v>
      </c>
      <c r="BF21" s="9">
        <f t="shared" si="76"/>
        <v>0.16363636799725906</v>
      </c>
      <c r="BT21" s="47" t="s">
        <v>25</v>
      </c>
      <c r="BU21" s="25">
        <v>0.91549422251179924</v>
      </c>
      <c r="BV21" s="25">
        <v>1.5271995267390747E-2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59"/>
      <c r="CE21" t="s">
        <v>184</v>
      </c>
      <c r="CF21" s="9"/>
      <c r="CG21" t="s">
        <v>177</v>
      </c>
      <c r="CH21">
        <f t="shared" ref="CH21:CO21" si="77">AVERAGE(BU21:BU23)</f>
        <v>0.92442679028323271</v>
      </c>
      <c r="CI21" s="9">
        <f t="shared" si="77"/>
        <v>0.26431365873812118</v>
      </c>
      <c r="CJ21">
        <f t="shared" si="77"/>
        <v>1.1987669152702598E-2</v>
      </c>
      <c r="CK21">
        <f t="shared" si="77"/>
        <v>6.5387668843410992E-3</v>
      </c>
      <c r="CL21" s="9">
        <f t="shared" si="77"/>
        <v>0</v>
      </c>
      <c r="CM21">
        <f t="shared" si="77"/>
        <v>0</v>
      </c>
      <c r="CN21">
        <f t="shared" si="77"/>
        <v>0</v>
      </c>
      <c r="CO21">
        <f t="shared" si="77"/>
        <v>0</v>
      </c>
    </row>
    <row r="22" spans="1:93" x14ac:dyDescent="0.25">
      <c r="A22" s="5" t="s">
        <v>26</v>
      </c>
      <c r="B22" s="25">
        <v>4.7843575191842513E-2</v>
      </c>
      <c r="C22" s="25">
        <v>9.9323275310387635E-2</v>
      </c>
      <c r="D22" s="25">
        <v>0.11658726729889289</v>
      </c>
      <c r="E22" s="25">
        <v>6.4386863855989462E-2</v>
      </c>
      <c r="F22" s="25">
        <v>6.7861792649806352E-2</v>
      </c>
      <c r="G22" s="25">
        <v>7.2334082838128658E-2</v>
      </c>
      <c r="H22" s="25">
        <v>7.5465733890969111E-2</v>
      </c>
      <c r="I22" s="25">
        <v>3.4439796518214313E-2</v>
      </c>
      <c r="L22" s="5" t="s">
        <v>26</v>
      </c>
      <c r="M22" s="39">
        <v>0</v>
      </c>
      <c r="N22" s="25">
        <f t="shared" ref="N22:N23" si="78">B22-M22</f>
        <v>4.7843575191842513E-2</v>
      </c>
      <c r="O22" s="25">
        <f t="shared" ref="O22:O23" si="79">C22-B22+N22</f>
        <v>9.9323275310387635E-2</v>
      </c>
      <c r="P22" s="25">
        <f>D22-C22+O22</f>
        <v>0.11658726729889289</v>
      </c>
      <c r="Q22" s="37">
        <f>E22+P22</f>
        <v>0.18097413115488237</v>
      </c>
      <c r="R22" s="25">
        <f t="shared" ref="R22:T26" si="80">F22-E22+Q22</f>
        <v>0.18444905994869926</v>
      </c>
      <c r="S22" s="25">
        <f t="shared" si="80"/>
        <v>0.18892135013702155</v>
      </c>
      <c r="T22" s="25">
        <f t="shared" si="80"/>
        <v>0.19205300118986202</v>
      </c>
      <c r="U22" s="37">
        <f>I22+T22</f>
        <v>0.22649279770807634</v>
      </c>
      <c r="AA22" s="39">
        <v>0</v>
      </c>
      <c r="AB22">
        <f t="shared" ref="AB22:AI22" si="81">_xlfn.STDEV.P(N21:N23)</f>
        <v>5.3743742130177739E-3</v>
      </c>
      <c r="AC22">
        <f t="shared" si="81"/>
        <v>8.3480229899958926E-3</v>
      </c>
      <c r="AD22">
        <f t="shared" si="81"/>
        <v>6.0747267736517884E-3</v>
      </c>
      <c r="AE22">
        <f t="shared" si="81"/>
        <v>1.7590337827258905E-2</v>
      </c>
      <c r="AF22">
        <f t="shared" si="81"/>
        <v>1.6577701884900854E-2</v>
      </c>
      <c r="AG22">
        <f t="shared" si="81"/>
        <v>1.7507305998283127E-2</v>
      </c>
      <c r="AH22">
        <f t="shared" si="81"/>
        <v>1.6845519773757096E-2</v>
      </c>
      <c r="AI22">
        <f t="shared" si="81"/>
        <v>2.1519693164268522E-2</v>
      </c>
      <c r="AM22" s="5" t="s">
        <v>26</v>
      </c>
      <c r="AN22" s="25">
        <f t="shared" si="2"/>
        <v>0</v>
      </c>
      <c r="AO22" s="25">
        <f t="shared" si="31"/>
        <v>5.1479700118545121E-2</v>
      </c>
      <c r="AP22" s="25">
        <f t="shared" ref="AP22:AP53" si="82">D22-C22+AO22</f>
        <v>6.8743692107050378E-2</v>
      </c>
      <c r="AQ22" s="37">
        <f t="shared" ref="AQ22:AQ61" si="83">E22+AP22</f>
        <v>0.13313055596303985</v>
      </c>
      <c r="AR22" s="25">
        <f t="shared" si="5"/>
        <v>0.13660548475685674</v>
      </c>
      <c r="AS22" s="25">
        <f t="shared" si="74"/>
        <v>0.14107777494517904</v>
      </c>
      <c r="AT22" s="25">
        <f t="shared" si="70"/>
        <v>0.1442094259980195</v>
      </c>
      <c r="AU22" s="37">
        <f t="shared" si="75"/>
        <v>0.17864922251623383</v>
      </c>
      <c r="AY22">
        <f>_xlfn.STDEV.P(AN21:AN23)</f>
        <v>0</v>
      </c>
      <c r="AZ22">
        <f t="shared" ref="AZ22:BF22" si="84">_xlfn.STDEV.P(AO21:AO23)</f>
        <v>3.7569959638884547E-3</v>
      </c>
      <c r="BA22">
        <f t="shared" si="84"/>
        <v>4.1857902919904657E-3</v>
      </c>
      <c r="BB22">
        <f t="shared" si="84"/>
        <v>1.2311330905066807E-2</v>
      </c>
      <c r="BC22">
        <f t="shared" si="84"/>
        <v>1.1377397925841389E-2</v>
      </c>
      <c r="BD22">
        <f t="shared" si="84"/>
        <v>1.2319102831091012E-2</v>
      </c>
      <c r="BE22">
        <f t="shared" si="84"/>
        <v>1.1701763820250117E-2</v>
      </c>
      <c r="BF22">
        <f t="shared" si="84"/>
        <v>1.6252669194687805E-2</v>
      </c>
      <c r="BT22" s="47" t="s">
        <v>26</v>
      </c>
      <c r="BU22" s="25">
        <v>0.92882979105701013</v>
      </c>
      <c r="BV22" s="25">
        <v>0</v>
      </c>
      <c r="BW22" s="25">
        <v>0</v>
      </c>
      <c r="BX22" s="25">
        <v>0</v>
      </c>
      <c r="BY22" s="25">
        <v>0</v>
      </c>
      <c r="BZ22" s="25">
        <v>0</v>
      </c>
      <c r="CA22" s="25">
        <v>0</v>
      </c>
      <c r="CB22" s="25">
        <v>0</v>
      </c>
      <c r="CC22" s="59"/>
      <c r="CF22" s="9"/>
      <c r="CG22" t="s">
        <v>162</v>
      </c>
      <c r="CH22">
        <f t="shared" ref="CH22:CO22" si="85">_xlfn.STDEV.P(BU21:BU23)</f>
        <v>6.3164905865887126E-3</v>
      </c>
      <c r="CI22">
        <f t="shared" si="85"/>
        <v>0.36305056910388039</v>
      </c>
      <c r="CJ22">
        <f t="shared" si="85"/>
        <v>1.6953124296993603E-2</v>
      </c>
      <c r="CK22">
        <f t="shared" si="85"/>
        <v>9.2472128090312494E-3</v>
      </c>
      <c r="CL22">
        <f t="shared" si="85"/>
        <v>0</v>
      </c>
      <c r="CM22">
        <f t="shared" si="85"/>
        <v>0</v>
      </c>
      <c r="CN22">
        <f t="shared" si="85"/>
        <v>0</v>
      </c>
      <c r="CO22">
        <f t="shared" si="85"/>
        <v>0</v>
      </c>
    </row>
    <row r="23" spans="1:93" x14ac:dyDescent="0.25">
      <c r="A23" s="5" t="s">
        <v>27</v>
      </c>
      <c r="B23" s="25">
        <v>3.6733671156199632E-2</v>
      </c>
      <c r="C23" s="25">
        <v>8.678504051541501E-2</v>
      </c>
      <c r="D23" s="25">
        <v>0.10192867328511039</v>
      </c>
      <c r="E23" s="25">
        <v>3.9508001090537606E-2</v>
      </c>
      <c r="F23" s="25">
        <v>4.4456735860137105E-2</v>
      </c>
      <c r="G23" s="25">
        <v>4.6647588039467433E-2</v>
      </c>
      <c r="H23" s="25">
        <v>5.0990867314095627E-2</v>
      </c>
      <c r="I23" s="25">
        <v>2.4871429412135528E-2</v>
      </c>
      <c r="L23" s="5" t="s">
        <v>27</v>
      </c>
      <c r="M23" s="39">
        <v>0</v>
      </c>
      <c r="N23" s="25">
        <f t="shared" si="78"/>
        <v>3.6733671156199632E-2</v>
      </c>
      <c r="O23" s="25">
        <f t="shared" si="79"/>
        <v>8.678504051541501E-2</v>
      </c>
      <c r="P23" s="25">
        <f>D23-C23+O23</f>
        <v>0.10192867328511039</v>
      </c>
      <c r="Q23" s="37">
        <f>E23+P23</f>
        <v>0.141436674375648</v>
      </c>
      <c r="R23" s="25">
        <f t="shared" si="80"/>
        <v>0.1463854091452475</v>
      </c>
      <c r="S23" s="25">
        <f t="shared" si="80"/>
        <v>0.14857626132457782</v>
      </c>
      <c r="T23" s="25">
        <f t="shared" si="80"/>
        <v>0.15291954059920601</v>
      </c>
      <c r="U23" s="37">
        <f>I23+T23</f>
        <v>0.17779097001134153</v>
      </c>
      <c r="AA23" s="39">
        <v>0</v>
      </c>
      <c r="AB23">
        <v>7</v>
      </c>
      <c r="AC23">
        <v>14</v>
      </c>
      <c r="AD23">
        <v>34</v>
      </c>
      <c r="AE23">
        <v>50</v>
      </c>
      <c r="AF23">
        <v>91</v>
      </c>
      <c r="AG23">
        <v>111</v>
      </c>
      <c r="AH23">
        <v>148</v>
      </c>
      <c r="AI23">
        <v>213</v>
      </c>
      <c r="AM23" s="5" t="s">
        <v>27</v>
      </c>
      <c r="AN23" s="25">
        <f t="shared" si="2"/>
        <v>0</v>
      </c>
      <c r="AO23" s="25">
        <f t="shared" si="31"/>
        <v>5.0051369359215378E-2</v>
      </c>
      <c r="AP23" s="25">
        <f t="shared" si="82"/>
        <v>6.5195002128910759E-2</v>
      </c>
      <c r="AQ23" s="37">
        <f t="shared" si="83"/>
        <v>0.10470300321944837</v>
      </c>
      <c r="AR23" s="25">
        <f t="shared" si="5"/>
        <v>0.10965173798904787</v>
      </c>
      <c r="AS23" s="25">
        <f t="shared" si="74"/>
        <v>0.11184259016837819</v>
      </c>
      <c r="AT23" s="25">
        <f t="shared" si="70"/>
        <v>0.11618586944300638</v>
      </c>
      <c r="AU23" s="37">
        <f t="shared" si="75"/>
        <v>0.1410572988551419</v>
      </c>
      <c r="AY23">
        <v>7</v>
      </c>
      <c r="AZ23">
        <v>14</v>
      </c>
      <c r="BA23">
        <v>34</v>
      </c>
      <c r="BB23">
        <v>50</v>
      </c>
      <c r="BC23">
        <v>91</v>
      </c>
      <c r="BD23">
        <v>111</v>
      </c>
      <c r="BE23">
        <v>148</v>
      </c>
      <c r="BF23">
        <v>213</v>
      </c>
      <c r="BT23" s="47" t="s">
        <v>27</v>
      </c>
      <c r="BU23" s="25">
        <v>0.92895635728088877</v>
      </c>
      <c r="BV23" s="25">
        <v>0.77766898094697279</v>
      </c>
      <c r="BW23" s="25">
        <v>3.5963007458107793E-2</v>
      </c>
      <c r="BX23" s="25">
        <v>1.9616300653023298E-2</v>
      </c>
      <c r="BY23" s="25">
        <v>0</v>
      </c>
      <c r="BZ23" s="25">
        <v>0</v>
      </c>
      <c r="CA23" s="25">
        <v>0</v>
      </c>
      <c r="CB23" s="25">
        <v>0</v>
      </c>
      <c r="CC23" s="59"/>
      <c r="CF23" s="9"/>
      <c r="CG23" t="s">
        <v>165</v>
      </c>
      <c r="CH23">
        <v>0</v>
      </c>
      <c r="CI23">
        <v>14</v>
      </c>
      <c r="CJ23">
        <v>42</v>
      </c>
      <c r="CK23">
        <v>56</v>
      </c>
      <c r="CL23" s="34">
        <v>85</v>
      </c>
      <c r="CM23" s="34">
        <v>109</v>
      </c>
      <c r="CN23" s="34">
        <v>146</v>
      </c>
      <c r="CO23" s="34">
        <v>210</v>
      </c>
    </row>
    <row r="24" spans="1:93" x14ac:dyDescent="0.25">
      <c r="A24" s="5" t="s">
        <v>28</v>
      </c>
      <c r="B24" s="25">
        <v>5.9459996783324393E-2</v>
      </c>
      <c r="C24" s="25">
        <v>6.8896639865437939E-2</v>
      </c>
      <c r="D24" s="25">
        <v>0.11355447215147535</v>
      </c>
      <c r="E24" s="25">
        <v>3.934118082852759E-2</v>
      </c>
      <c r="F24" s="25">
        <v>3.7326239586508637E-2</v>
      </c>
      <c r="G24" s="25">
        <v>3.8331039679900453E-2</v>
      </c>
      <c r="H24" s="25">
        <v>3.7665459549754768E-2</v>
      </c>
      <c r="I24" s="25">
        <v>1.4493256614073663E-2</v>
      </c>
      <c r="L24" s="5" t="s">
        <v>28</v>
      </c>
      <c r="M24" s="39">
        <v>0</v>
      </c>
      <c r="N24" s="25">
        <f>B24-M24</f>
        <v>5.9459996783324393E-2</v>
      </c>
      <c r="O24" s="25">
        <f>C24-B24+N24</f>
        <v>6.8896639865437939E-2</v>
      </c>
      <c r="P24" s="25">
        <f>D24-C24+O24</f>
        <v>0.11355447215147535</v>
      </c>
      <c r="Q24" s="36">
        <f>E24+P24</f>
        <v>0.15289565298000293</v>
      </c>
      <c r="R24" s="36">
        <f>F24+Q24</f>
        <v>0.19022189256651156</v>
      </c>
      <c r="S24" s="25">
        <f t="shared" si="80"/>
        <v>0.19122669265990339</v>
      </c>
      <c r="T24" s="25">
        <f t="shared" si="80"/>
        <v>0.19056111252975771</v>
      </c>
      <c r="U24" s="36">
        <f>I24+T24</f>
        <v>0.20505436914383138</v>
      </c>
      <c r="Y24" t="s">
        <v>185</v>
      </c>
      <c r="AA24" s="39">
        <v>0</v>
      </c>
      <c r="AB24" s="9">
        <f t="shared" ref="AB24:AI24" si="86">AVERAGE(N24:N26)</f>
        <v>5.749131491599923E-2</v>
      </c>
      <c r="AC24" s="9">
        <f t="shared" si="86"/>
        <v>6.6923812406110464E-2</v>
      </c>
      <c r="AD24" s="9">
        <f t="shared" si="86"/>
        <v>0.11303445284637825</v>
      </c>
      <c r="AE24" s="9">
        <f t="shared" si="86"/>
        <v>0.15148958895919584</v>
      </c>
      <c r="AF24" s="9">
        <f t="shared" si="86"/>
        <v>0.18881320053225906</v>
      </c>
      <c r="AG24" s="9">
        <f t="shared" si="86"/>
        <v>0.18948325141711705</v>
      </c>
      <c r="AH24" s="9">
        <f t="shared" si="86"/>
        <v>0.18877233132445045</v>
      </c>
      <c r="AI24" s="9">
        <f t="shared" si="86"/>
        <v>0.20402183042320274</v>
      </c>
      <c r="AM24" s="5" t="s">
        <v>28</v>
      </c>
      <c r="AN24" s="25">
        <f t="shared" si="2"/>
        <v>0</v>
      </c>
      <c r="AO24" s="25">
        <f t="shared" si="31"/>
        <v>9.4366430821135466E-3</v>
      </c>
      <c r="AP24" s="25">
        <f t="shared" si="82"/>
        <v>5.4094475368150957E-2</v>
      </c>
      <c r="AQ24" s="37">
        <f t="shared" si="83"/>
        <v>9.343565619667854E-2</v>
      </c>
      <c r="AR24" s="37">
        <f>F24+AQ24</f>
        <v>0.13076189578318717</v>
      </c>
      <c r="AS24" s="25">
        <f t="shared" si="74"/>
        <v>0.13176669587657899</v>
      </c>
      <c r="AT24" s="25">
        <f t="shared" si="70"/>
        <v>0.13110111574643329</v>
      </c>
      <c r="AU24" s="37">
        <f t="shared" si="75"/>
        <v>0.14559437236050696</v>
      </c>
      <c r="AW24" t="s">
        <v>185</v>
      </c>
      <c r="AY24" s="9">
        <f>AVERAGE(AN24:AN26)</f>
        <v>0</v>
      </c>
      <c r="AZ24" s="9">
        <f t="shared" ref="AZ24:BF24" si="87">AVERAGE(AO24:AO26)</f>
        <v>9.4324974901112361E-3</v>
      </c>
      <c r="BA24" s="9">
        <f t="shared" si="87"/>
        <v>5.5543137930379016E-2</v>
      </c>
      <c r="BB24" s="9">
        <f t="shared" si="87"/>
        <v>9.3998274043196606E-2</v>
      </c>
      <c r="BC24" s="9">
        <f>AVERAGE(AR24:AR26)</f>
        <v>0.13132188561625982</v>
      </c>
      <c r="BD24" s="9">
        <f>AVERAGE(AS24:AS26)</f>
        <v>0.13199193650111782</v>
      </c>
      <c r="BE24" s="9">
        <f t="shared" si="87"/>
        <v>0.13128101640845116</v>
      </c>
      <c r="BF24" s="9">
        <f t="shared" si="87"/>
        <v>0.1465305155072035</v>
      </c>
      <c r="BT24" s="47" t="s">
        <v>28</v>
      </c>
      <c r="BU24" s="25">
        <v>0.92355425913357969</v>
      </c>
      <c r="BV24" s="25">
        <v>0.98232624278720471</v>
      </c>
      <c r="BW24" s="25">
        <v>0.99088153173850135</v>
      </c>
      <c r="BX24" s="25">
        <v>0.98664941274999551</v>
      </c>
      <c r="BY24" s="25">
        <v>0.96213382996688623</v>
      </c>
      <c r="BZ24" s="25">
        <v>0.99162306545766521</v>
      </c>
      <c r="CA24" s="25">
        <v>0.98017300920045292</v>
      </c>
      <c r="CB24" s="25">
        <v>1.0197014118900514</v>
      </c>
      <c r="CC24" s="59"/>
      <c r="CE24" t="s">
        <v>185</v>
      </c>
      <c r="CF24" s="9"/>
      <c r="CG24" t="s">
        <v>177</v>
      </c>
      <c r="CH24">
        <f t="shared" ref="CH24:CO24" si="88">AVERAGE(BU24:BU26)</f>
        <v>0.93318385913150748</v>
      </c>
      <c r="CI24">
        <f t="shared" si="88"/>
        <v>0.98960561292478599</v>
      </c>
      <c r="CJ24">
        <f t="shared" si="88"/>
        <v>0.99677601957104811</v>
      </c>
      <c r="CK24">
        <f t="shared" si="88"/>
        <v>1.0031311949539574</v>
      </c>
      <c r="CL24">
        <f t="shared" si="88"/>
        <v>0.92353374683627287</v>
      </c>
      <c r="CM24">
        <f t="shared" si="88"/>
        <v>1.006244888169707</v>
      </c>
      <c r="CN24">
        <f t="shared" si="88"/>
        <v>0.99119671984606283</v>
      </c>
      <c r="CO24">
        <f t="shared" si="88"/>
        <v>1.0295735905304197</v>
      </c>
    </row>
    <row r="25" spans="1:93" x14ac:dyDescent="0.25">
      <c r="A25" s="5" t="s">
        <v>29</v>
      </c>
      <c r="B25" s="25">
        <v>5.4731492945828804E-2</v>
      </c>
      <c r="C25" s="25">
        <v>6.7522574662593093E-2</v>
      </c>
      <c r="D25" s="25">
        <v>0.11053285314958271</v>
      </c>
      <c r="E25" s="25">
        <v>3.9172336104788201E-2</v>
      </c>
      <c r="F25" s="25">
        <v>3.6933423603255092E-2</v>
      </c>
      <c r="G25" s="25">
        <v>3.7412800658825247E-2</v>
      </c>
      <c r="H25" s="25">
        <v>3.7659979173838093E-2</v>
      </c>
      <c r="I25" s="25">
        <v>1.4785159364706776E-2</v>
      </c>
      <c r="L25" s="5" t="s">
        <v>29</v>
      </c>
      <c r="M25" s="39">
        <v>0</v>
      </c>
      <c r="N25" s="25">
        <f t="shared" ref="N25:N26" si="89">B25-M25</f>
        <v>5.4731492945828804E-2</v>
      </c>
      <c r="O25" s="25">
        <f t="shared" ref="O25:P26" si="90">C25-B25+N25</f>
        <v>6.7522574662593093E-2</v>
      </c>
      <c r="P25" s="25">
        <f t="shared" si="90"/>
        <v>0.11053285314958271</v>
      </c>
      <c r="Q25" s="36">
        <f t="shared" ref="Q25:R26" si="91">E25+P25</f>
        <v>0.1497051892543709</v>
      </c>
      <c r="R25" s="36">
        <f t="shared" si="91"/>
        <v>0.18663861285762601</v>
      </c>
      <c r="S25" s="25">
        <f t="shared" si="80"/>
        <v>0.18711798991319617</v>
      </c>
      <c r="T25" s="25">
        <f t="shared" si="80"/>
        <v>0.18736516842820902</v>
      </c>
      <c r="U25" s="36">
        <f t="shared" ref="U25:U26" si="92">I25+T25</f>
        <v>0.20215032779291581</v>
      </c>
      <c r="AA25" s="39">
        <v>0</v>
      </c>
      <c r="AB25">
        <f t="shared" ref="AB25:AI25" si="93">_xlfn.STDEV.P(N24:N26)</f>
        <v>2.0098282069288295E-3</v>
      </c>
      <c r="AC25">
        <f t="shared" si="93"/>
        <v>1.9029484220129708E-3</v>
      </c>
      <c r="AD25">
        <f t="shared" si="93"/>
        <v>1.8668227883621724E-3</v>
      </c>
      <c r="AE25">
        <f t="shared" si="93"/>
        <v>1.3296912206710212E-3</v>
      </c>
      <c r="AF25">
        <f t="shared" si="93"/>
        <v>1.5598975323170342E-3</v>
      </c>
      <c r="AG25">
        <f t="shared" si="93"/>
        <v>1.7340424625842653E-3</v>
      </c>
      <c r="AH25">
        <f t="shared" si="93"/>
        <v>1.3323510737081018E-3</v>
      </c>
      <c r="AI25">
        <f t="shared" si="93"/>
        <v>1.3257097151434783E-3</v>
      </c>
      <c r="AM25" s="5" t="s">
        <v>29</v>
      </c>
      <c r="AN25" s="25">
        <f t="shared" si="2"/>
        <v>0</v>
      </c>
      <c r="AO25" s="25">
        <f t="shared" si="31"/>
        <v>1.279108171676429E-2</v>
      </c>
      <c r="AP25" s="25">
        <f t="shared" si="82"/>
        <v>5.5801360203753904E-2</v>
      </c>
      <c r="AQ25" s="37">
        <f t="shared" si="83"/>
        <v>9.4973696308542105E-2</v>
      </c>
      <c r="AR25" s="37">
        <f>F25+AQ25</f>
        <v>0.13190711991179721</v>
      </c>
      <c r="AS25" s="25">
        <f t="shared" si="74"/>
        <v>0.13238649696736737</v>
      </c>
      <c r="AT25" s="25">
        <f t="shared" si="70"/>
        <v>0.13263367548238023</v>
      </c>
      <c r="AU25" s="37">
        <f t="shared" si="75"/>
        <v>0.14741883484708701</v>
      </c>
      <c r="AY25">
        <f>_xlfn.STDEV.P(AN24:AN26)</f>
        <v>0</v>
      </c>
      <c r="AZ25">
        <f t="shared" ref="AZ25:BF25" si="94">_xlfn.STDEV.P(AO24:AO26)</f>
        <v>2.7439665344612387E-3</v>
      </c>
      <c r="BA25">
        <f t="shared" si="94"/>
        <v>1.0927717119009678E-3</v>
      </c>
      <c r="BB25">
        <f t="shared" si="94"/>
        <v>6.9243409437428922E-4</v>
      </c>
      <c r="BC25">
        <f t="shared" si="94"/>
        <v>4.6787643550514946E-4</v>
      </c>
      <c r="BD25">
        <f t="shared" si="94"/>
        <v>2.7992886552755624E-4</v>
      </c>
      <c r="BE25">
        <f t="shared" si="94"/>
        <v>1.0388155292102913E-3</v>
      </c>
      <c r="BF25">
        <f t="shared" si="94"/>
        <v>7.4560095610097586E-4</v>
      </c>
      <c r="BT25" s="47" t="s">
        <v>29</v>
      </c>
      <c r="BU25" s="25">
        <v>0.92929166184077838</v>
      </c>
      <c r="BV25" s="25">
        <v>0.98800783721758267</v>
      </c>
      <c r="BW25" s="25">
        <v>0.99715909421093596</v>
      </c>
      <c r="BX25" s="25">
        <v>1.0059941627789626</v>
      </c>
      <c r="BY25" s="25">
        <v>0.96196567431087643</v>
      </c>
      <c r="BZ25" s="25">
        <v>1.0046407513284403</v>
      </c>
      <c r="CA25" s="25">
        <v>0.99651749012485114</v>
      </c>
      <c r="CB25" s="25">
        <v>1.0312313091164513</v>
      </c>
      <c r="CC25" s="59"/>
      <c r="CF25" s="9"/>
      <c r="CG25" t="s">
        <v>162</v>
      </c>
      <c r="CH25">
        <f t="shared" ref="CH25:CO25" si="95">_xlfn.STDEV.P(BU24:BU26)</f>
        <v>9.8440743222438856E-3</v>
      </c>
      <c r="CI25">
        <f t="shared" si="95"/>
        <v>6.6919313395563656E-3</v>
      </c>
      <c r="CJ25">
        <f t="shared" si="95"/>
        <v>4.6643116093724266E-3</v>
      </c>
      <c r="CK25">
        <f t="shared" si="95"/>
        <v>1.2454153717727163E-2</v>
      </c>
      <c r="CL25">
        <f t="shared" si="95"/>
        <v>5.4469900327262288E-2</v>
      </c>
      <c r="CM25">
        <f t="shared" si="95"/>
        <v>1.2644533968656118E-2</v>
      </c>
      <c r="CN25">
        <f t="shared" si="95"/>
        <v>7.7965018135334819E-3</v>
      </c>
      <c r="CO25">
        <f t="shared" si="95"/>
        <v>7.476302472972215E-3</v>
      </c>
    </row>
    <row r="26" spans="1:93" x14ac:dyDescent="0.25">
      <c r="A26" s="5" t="s">
        <v>30</v>
      </c>
      <c r="B26" s="25">
        <v>5.8282455018844485E-2</v>
      </c>
      <c r="C26" s="25">
        <v>6.4352222690300359E-2</v>
      </c>
      <c r="D26" s="25">
        <v>0.11501603323807669</v>
      </c>
      <c r="E26" s="25">
        <v>3.685189140513697E-2</v>
      </c>
      <c r="F26" s="25">
        <v>3.7711171529425901E-2</v>
      </c>
      <c r="G26" s="25">
        <v>3.8237147035037965E-2</v>
      </c>
      <c r="H26" s="25">
        <v>3.6522788372170871E-2</v>
      </c>
      <c r="I26" s="25">
        <v>1.6470081317476456E-2</v>
      </c>
      <c r="L26" s="5" t="s">
        <v>30</v>
      </c>
      <c r="M26" s="39">
        <v>0</v>
      </c>
      <c r="N26" s="25">
        <f t="shared" si="89"/>
        <v>5.8282455018844485E-2</v>
      </c>
      <c r="O26" s="25">
        <f t="shared" si="90"/>
        <v>6.4352222690300359E-2</v>
      </c>
      <c r="P26" s="25">
        <f t="shared" si="90"/>
        <v>0.11501603323807669</v>
      </c>
      <c r="Q26" s="36">
        <f t="shared" si="91"/>
        <v>0.15186792464321366</v>
      </c>
      <c r="R26" s="36">
        <f t="shared" si="91"/>
        <v>0.18957909617263957</v>
      </c>
      <c r="S26" s="25">
        <f t="shared" si="80"/>
        <v>0.19010507167825164</v>
      </c>
      <c r="T26" s="25">
        <f t="shared" si="80"/>
        <v>0.18839071301538454</v>
      </c>
      <c r="U26" s="36">
        <f t="shared" si="92"/>
        <v>0.204860794332861</v>
      </c>
      <c r="AA26" s="39">
        <v>0</v>
      </c>
      <c r="AB26">
        <v>7</v>
      </c>
      <c r="AC26">
        <v>14</v>
      </c>
      <c r="AD26">
        <v>34</v>
      </c>
      <c r="AE26">
        <v>50</v>
      </c>
      <c r="AF26">
        <v>91</v>
      </c>
      <c r="AG26">
        <v>111</v>
      </c>
      <c r="AH26">
        <v>148</v>
      </c>
      <c r="AI26">
        <v>213</v>
      </c>
      <c r="AM26" s="5" t="s">
        <v>30</v>
      </c>
      <c r="AN26" s="25">
        <f t="shared" si="2"/>
        <v>0</v>
      </c>
      <c r="AO26" s="25">
        <f t="shared" si="31"/>
        <v>6.0697676714558738E-3</v>
      </c>
      <c r="AP26" s="25">
        <f t="shared" si="82"/>
        <v>5.6733578219232202E-2</v>
      </c>
      <c r="AQ26" s="37">
        <f t="shared" si="83"/>
        <v>9.3585469624369172E-2</v>
      </c>
      <c r="AR26" s="37">
        <f>F26+AQ26</f>
        <v>0.13129664115379508</v>
      </c>
      <c r="AS26" s="25">
        <f t="shared" si="74"/>
        <v>0.13182261665940714</v>
      </c>
      <c r="AT26" s="25">
        <f t="shared" si="70"/>
        <v>0.13010825799654005</v>
      </c>
      <c r="AU26" s="37">
        <f t="shared" si="75"/>
        <v>0.14657833931401651</v>
      </c>
      <c r="AY26">
        <v>7</v>
      </c>
      <c r="AZ26">
        <v>14</v>
      </c>
      <c r="BA26">
        <v>34</v>
      </c>
      <c r="BB26">
        <v>50</v>
      </c>
      <c r="BC26">
        <v>91</v>
      </c>
      <c r="BD26">
        <v>111</v>
      </c>
      <c r="BE26">
        <v>148</v>
      </c>
      <c r="BF26">
        <v>213</v>
      </c>
      <c r="BT26" s="47" t="s">
        <v>30</v>
      </c>
      <c r="BU26" s="25">
        <v>0.94670565642016458</v>
      </c>
      <c r="BV26" s="25">
        <v>0.99848275876957027</v>
      </c>
      <c r="BW26" s="25">
        <v>1.0022874327637068</v>
      </c>
      <c r="BX26" s="25">
        <v>1.0167500093329143</v>
      </c>
      <c r="BY26" s="25">
        <v>0.84650173623105618</v>
      </c>
      <c r="BZ26" s="25">
        <v>1.0224708477230156</v>
      </c>
      <c r="CA26" s="25">
        <v>0.99689966021288434</v>
      </c>
      <c r="CB26" s="25">
        <v>1.0377880505847563</v>
      </c>
      <c r="CC26" s="59"/>
      <c r="CF26" s="9"/>
      <c r="CG26" t="s">
        <v>165</v>
      </c>
      <c r="CH26">
        <v>0</v>
      </c>
      <c r="CI26">
        <v>14</v>
      </c>
      <c r="CJ26">
        <v>42</v>
      </c>
      <c r="CK26">
        <v>56</v>
      </c>
      <c r="CL26" s="34">
        <v>85</v>
      </c>
      <c r="CM26" s="34">
        <v>109</v>
      </c>
      <c r="CN26" s="34">
        <v>146</v>
      </c>
      <c r="CO26" s="34">
        <v>210</v>
      </c>
    </row>
    <row r="27" spans="1:93" x14ac:dyDescent="0.25">
      <c r="A27" s="5" t="s">
        <v>31</v>
      </c>
      <c r="B27" s="25">
        <v>2.2493767801051716E-2</v>
      </c>
      <c r="C27" s="25">
        <v>2.6043389226449446E-2</v>
      </c>
      <c r="D27" s="25">
        <v>2.7662041465471288E-2</v>
      </c>
      <c r="E27" s="25">
        <v>1.4678507162507624E-2</v>
      </c>
      <c r="F27" s="25">
        <v>1.4639484846404486E-2</v>
      </c>
      <c r="G27" s="25">
        <v>0</v>
      </c>
      <c r="H27" s="25">
        <v>0</v>
      </c>
      <c r="I27" s="25">
        <v>0</v>
      </c>
      <c r="L27" s="5" t="s">
        <v>31</v>
      </c>
      <c r="M27" s="39">
        <v>0</v>
      </c>
      <c r="N27" s="25">
        <f>B27-M27</f>
        <v>2.2493767801051716E-2</v>
      </c>
      <c r="O27" s="25">
        <f>C27-B27+N27</f>
        <v>2.6043389226449446E-2</v>
      </c>
      <c r="P27" s="25">
        <f>D27-C27+O27</f>
        <v>2.7662041465471288E-2</v>
      </c>
      <c r="Q27" s="36">
        <f>E27+P27</f>
        <v>4.2340548627978911E-2</v>
      </c>
      <c r="R27" s="25">
        <f>F27-E27+Q27</f>
        <v>4.2301526311875774E-2</v>
      </c>
      <c r="S27" s="36">
        <f t="shared" ref="S27:S35" si="96">G27+R27</f>
        <v>4.2301526311875774E-2</v>
      </c>
      <c r="T27" s="25">
        <f>H27-G27+S27</f>
        <v>4.2301526311875774E-2</v>
      </c>
      <c r="U27" s="25">
        <f>I27-H27+T27</f>
        <v>4.2301526311875774E-2</v>
      </c>
      <c r="Y27" t="s">
        <v>187</v>
      </c>
      <c r="AA27" s="39">
        <v>0</v>
      </c>
      <c r="AB27" s="9">
        <f t="shared" ref="AB27:AI27" si="97">AVERAGE(N27:N29)</f>
        <v>2.2519493699025634E-2</v>
      </c>
      <c r="AC27" s="9">
        <f t="shared" si="97"/>
        <v>2.4238799154449837E-2</v>
      </c>
      <c r="AD27" s="9">
        <f t="shared" si="97"/>
        <v>2.6255606087664595E-2</v>
      </c>
      <c r="AE27" s="9">
        <f t="shared" si="97"/>
        <v>4.4441918384325985E-2</v>
      </c>
      <c r="AF27" s="9">
        <f t="shared" si="97"/>
        <v>4.4883881273712185E-2</v>
      </c>
      <c r="AG27" s="9">
        <f t="shared" si="97"/>
        <v>4.8908070675783268E-2</v>
      </c>
      <c r="AH27" s="9">
        <f t="shared" si="97"/>
        <v>4.8614341371684945E-2</v>
      </c>
      <c r="AI27" s="9">
        <f t="shared" si="97"/>
        <v>4.4883881273712199E-2</v>
      </c>
      <c r="AM27" s="5" t="s">
        <v>31</v>
      </c>
      <c r="AN27" s="25">
        <f t="shared" si="2"/>
        <v>0</v>
      </c>
      <c r="AO27" s="25">
        <f t="shared" si="31"/>
        <v>3.5496214253977303E-3</v>
      </c>
      <c r="AP27" s="25">
        <f t="shared" si="82"/>
        <v>5.1682736644195724E-3</v>
      </c>
      <c r="AQ27" s="37">
        <f t="shared" si="83"/>
        <v>1.9846780826927195E-2</v>
      </c>
      <c r="AR27" s="25">
        <f t="shared" ref="AR27:AR58" si="98">F27-E27+AQ27</f>
        <v>1.9807758510824058E-2</v>
      </c>
      <c r="AS27" s="36">
        <f t="shared" ref="AS27:AS35" si="99">G27+AR27</f>
        <v>1.9807758510824058E-2</v>
      </c>
      <c r="AT27" s="25">
        <f t="shared" si="70"/>
        <v>1.9807758510824058E-2</v>
      </c>
      <c r="AU27" s="25">
        <f t="shared" ref="AU27:AU35" si="100">I27-H27+AT27</f>
        <v>1.9807758510824058E-2</v>
      </c>
      <c r="AW27" t="s">
        <v>187</v>
      </c>
      <c r="AY27" s="9">
        <f>AVERAGE(AN27:AN29)</f>
        <v>0</v>
      </c>
      <c r="AZ27" s="9">
        <f t="shared" ref="AZ27:BF27" si="101">AVERAGE(AO27:AO29)</f>
        <v>1.7193054554242037E-3</v>
      </c>
      <c r="BA27" s="9">
        <f t="shared" si="101"/>
        <v>3.7361123886389576E-3</v>
      </c>
      <c r="BB27" s="9">
        <f t="shared" si="101"/>
        <v>2.1922424685300351E-2</v>
      </c>
      <c r="BC27" s="9">
        <f t="shared" si="101"/>
        <v>2.2364387574686562E-2</v>
      </c>
      <c r="BD27" s="9">
        <f t="shared" si="101"/>
        <v>2.638857697675764E-2</v>
      </c>
      <c r="BE27" s="9">
        <f t="shared" si="101"/>
        <v>2.6094847672659311E-2</v>
      </c>
      <c r="BF27" s="9">
        <f t="shared" si="101"/>
        <v>2.2364387574686562E-2</v>
      </c>
      <c r="BT27" s="47" t="s">
        <v>31</v>
      </c>
      <c r="BU27" s="25">
        <v>0.86299850212629736</v>
      </c>
      <c r="BV27" s="25">
        <v>0.84902300546588771</v>
      </c>
      <c r="BW27" s="25">
        <v>0.87249032412138372</v>
      </c>
      <c r="BX27" s="25">
        <v>0.86357898920630916</v>
      </c>
      <c r="BY27" s="25">
        <v>0.84877339115506756</v>
      </c>
      <c r="BZ27" s="25">
        <v>0.89305394532408255</v>
      </c>
      <c r="CA27" s="25">
        <v>0.86343282950336409</v>
      </c>
      <c r="CB27" s="25">
        <v>0.89846517830483452</v>
      </c>
      <c r="CC27" s="59"/>
      <c r="CE27" t="s">
        <v>187</v>
      </c>
      <c r="CF27" s="9"/>
      <c r="CG27" t="s">
        <v>177</v>
      </c>
      <c r="CH27">
        <f t="shared" ref="CH27:CO27" si="102">AVERAGE(BU27:BU29)</f>
        <v>0.85478516091502998</v>
      </c>
      <c r="CI27">
        <f t="shared" si="102"/>
        <v>0.85568932789601349</v>
      </c>
      <c r="CJ27">
        <f t="shared" si="102"/>
        <v>0.87249303209765328</v>
      </c>
      <c r="CK27">
        <f t="shared" si="102"/>
        <v>0.8719905684013165</v>
      </c>
      <c r="CL27">
        <f t="shared" si="102"/>
        <v>0.87766684178519461</v>
      </c>
      <c r="CM27">
        <f t="shared" si="102"/>
        <v>0.88672721985677916</v>
      </c>
      <c r="CN27">
        <f t="shared" si="102"/>
        <v>0.85260986069528455</v>
      </c>
      <c r="CO27">
        <f t="shared" si="102"/>
        <v>0.8993282334790661</v>
      </c>
    </row>
    <row r="28" spans="1:93" x14ac:dyDescent="0.25">
      <c r="A28" s="5" t="s">
        <v>32</v>
      </c>
      <c r="B28" s="25">
        <v>2.3426149507029419E-2</v>
      </c>
      <c r="C28" s="25">
        <v>2.4118661976781045E-2</v>
      </c>
      <c r="D28" s="25">
        <v>2.5891923278085677E-2</v>
      </c>
      <c r="E28" s="25">
        <v>1.6268460807944158E-2</v>
      </c>
      <c r="F28" s="25">
        <v>1.5686632120791317E-2</v>
      </c>
      <c r="G28" s="25">
        <v>0</v>
      </c>
      <c r="H28" s="25">
        <v>0</v>
      </c>
      <c r="I28" s="25">
        <v>0</v>
      </c>
      <c r="L28" s="5" t="s">
        <v>32</v>
      </c>
      <c r="M28" s="39">
        <v>0</v>
      </c>
      <c r="N28" s="25">
        <f t="shared" ref="N28:N29" si="103">B28-M28</f>
        <v>2.3426149507029419E-2</v>
      </c>
      <c r="O28" s="25">
        <f t="shared" ref="O28:P29" si="104">C28-B28+N28</f>
        <v>2.4118661976781045E-2</v>
      </c>
      <c r="P28" s="25">
        <f t="shared" si="104"/>
        <v>2.5891923278085677E-2</v>
      </c>
      <c r="Q28" s="36">
        <f t="shared" ref="Q28" si="105">E28+P28</f>
        <v>4.2160384086029831E-2</v>
      </c>
      <c r="R28" s="25">
        <f t="shared" ref="R28" si="106">F28-E28+Q28</f>
        <v>4.157855539887699E-2</v>
      </c>
      <c r="S28" s="36">
        <f t="shared" si="96"/>
        <v>4.157855539887699E-2</v>
      </c>
      <c r="T28" s="25">
        <f t="shared" ref="T28:U32" si="107">H28-G28+S28</f>
        <v>4.157855539887699E-2</v>
      </c>
      <c r="U28" s="25">
        <f t="shared" si="107"/>
        <v>4.157855539887699E-2</v>
      </c>
      <c r="AA28" s="39">
        <v>0</v>
      </c>
      <c r="AB28">
        <f t="shared" ref="AB28:AI28" si="108">_xlfn.STDEV.P(N27:N29)</f>
        <v>7.3000549824385626E-4</v>
      </c>
      <c r="AC28">
        <f t="shared" si="108"/>
        <v>1.426926746851104E-3</v>
      </c>
      <c r="AD28">
        <f t="shared" si="108"/>
        <v>1.0324176442498302E-3</v>
      </c>
      <c r="AE28">
        <f t="shared" si="108"/>
        <v>3.1000538468119111E-3</v>
      </c>
      <c r="AF28">
        <f t="shared" si="108"/>
        <v>4.1736683274343723E-3</v>
      </c>
      <c r="AG28">
        <f t="shared" si="108"/>
        <v>9.8587014178508053E-3</v>
      </c>
      <c r="AH28">
        <f t="shared" si="108"/>
        <v>9.4434998413811949E-3</v>
      </c>
      <c r="AI28">
        <f t="shared" si="108"/>
        <v>4.1736683274343758E-3</v>
      </c>
      <c r="AM28" s="5" t="s">
        <v>32</v>
      </c>
      <c r="AN28" s="25">
        <f t="shared" si="2"/>
        <v>0</v>
      </c>
      <c r="AO28" s="25">
        <f t="shared" si="31"/>
        <v>6.9251246975162578E-4</v>
      </c>
      <c r="AP28" s="25">
        <f t="shared" si="82"/>
        <v>2.465773771056258E-3</v>
      </c>
      <c r="AQ28" s="37">
        <f t="shared" si="83"/>
        <v>1.8734234579000416E-2</v>
      </c>
      <c r="AR28" s="25">
        <f t="shared" si="98"/>
        <v>1.8152405891847575E-2</v>
      </c>
      <c r="AS28" s="36">
        <f t="shared" si="99"/>
        <v>1.8152405891847575E-2</v>
      </c>
      <c r="AT28" s="25">
        <f t="shared" si="70"/>
        <v>1.8152405891847575E-2</v>
      </c>
      <c r="AU28" s="25">
        <f t="shared" si="100"/>
        <v>1.8152405891847575E-2</v>
      </c>
      <c r="AY28">
        <f>_xlfn.STDEV.P(AN27:AN29)</f>
        <v>0</v>
      </c>
      <c r="AZ28">
        <f t="shared" ref="AZ28:BF28" si="109">_xlfn.STDEV.P(AO27:AO29)</f>
        <v>1.2974345932989506E-3</v>
      </c>
      <c r="BA28">
        <f t="shared" si="109"/>
        <v>1.1092088315362023E-3</v>
      </c>
      <c r="BB28">
        <f t="shared" si="109"/>
        <v>3.7497022809976567E-3</v>
      </c>
      <c r="BC28">
        <f t="shared" si="109"/>
        <v>4.8336057385461907E-3</v>
      </c>
      <c r="BD28">
        <f t="shared" si="109"/>
        <v>1.0498966062924019E-2</v>
      </c>
      <c r="BE28">
        <f t="shared" si="109"/>
        <v>1.0084466973489447E-2</v>
      </c>
      <c r="BF28">
        <f t="shared" si="109"/>
        <v>4.8336057385462011E-3</v>
      </c>
      <c r="BT28" s="47" t="s">
        <v>32</v>
      </c>
      <c r="BU28" s="25">
        <v>0.84686814167302316</v>
      </c>
      <c r="BV28" s="25">
        <v>0.85642719523616684</v>
      </c>
      <c r="BW28" s="25">
        <v>0.87390127902748571</v>
      </c>
      <c r="BX28" s="25">
        <v>0.8740301977184487</v>
      </c>
      <c r="BY28" s="25">
        <v>0.94010590076637313</v>
      </c>
      <c r="BZ28" s="25">
        <v>0.88073989101454608</v>
      </c>
      <c r="CA28" s="25">
        <v>0.86288001969157913</v>
      </c>
      <c r="CB28" s="25">
        <v>0.89896051460035575</v>
      </c>
      <c r="CC28" s="59"/>
      <c r="CF28" s="9"/>
      <c r="CG28" t="s">
        <v>162</v>
      </c>
      <c r="CH28">
        <f t="shared" ref="CH28:CO28" si="110">_xlfn.STDEV.P(BU27:BU29)</f>
        <v>6.5885247271417775E-3</v>
      </c>
      <c r="CI28">
        <f t="shared" si="110"/>
        <v>5.168200289845719E-3</v>
      </c>
      <c r="CJ28">
        <f t="shared" si="110"/>
        <v>1.1487248725581952E-3</v>
      </c>
      <c r="CK28">
        <f t="shared" si="110"/>
        <v>6.2052799440299638E-3</v>
      </c>
      <c r="CL28">
        <f t="shared" si="110"/>
        <v>4.4191912591230204E-2</v>
      </c>
      <c r="CM28">
        <f t="shared" si="110"/>
        <v>5.032916711436501E-3</v>
      </c>
      <c r="CN28">
        <f t="shared" si="110"/>
        <v>1.4916801044476636E-2</v>
      </c>
      <c r="CO28">
        <f t="shared" si="110"/>
        <v>8.9347377818709808E-4</v>
      </c>
    </row>
    <row r="29" spans="1:93" x14ac:dyDescent="0.25">
      <c r="A29" s="5" t="s">
        <v>33</v>
      </c>
      <c r="B29" s="25">
        <v>2.1638563788995771E-2</v>
      </c>
      <c r="C29" s="25">
        <v>2.2554346260119026E-2</v>
      </c>
      <c r="D29" s="25">
        <v>2.5212853519436813E-2</v>
      </c>
      <c r="E29" s="25">
        <v>2.3611968919532406E-2</v>
      </c>
      <c r="F29" s="25">
        <v>2.5558708590946999E-2</v>
      </c>
      <c r="G29" s="25">
        <v>1.2072568206213238E-2</v>
      </c>
      <c r="H29" s="25">
        <v>1.1191380293918255E-2</v>
      </c>
      <c r="I29" s="25">
        <v>0</v>
      </c>
      <c r="L29" s="5" t="s">
        <v>33</v>
      </c>
      <c r="M29" s="39">
        <v>0</v>
      </c>
      <c r="N29" s="25">
        <f t="shared" si="103"/>
        <v>2.1638563788995771E-2</v>
      </c>
      <c r="O29" s="25">
        <f t="shared" si="104"/>
        <v>2.2554346260119026E-2</v>
      </c>
      <c r="P29" s="25">
        <f t="shared" si="104"/>
        <v>2.5212853519436813E-2</v>
      </c>
      <c r="Q29" s="36">
        <f>E29+P29</f>
        <v>4.8824822438969219E-2</v>
      </c>
      <c r="R29" s="25">
        <f>F29-E29+Q29</f>
        <v>5.0771562110383812E-2</v>
      </c>
      <c r="S29" s="36">
        <f t="shared" si="96"/>
        <v>6.2844130316597052E-2</v>
      </c>
      <c r="T29" s="25">
        <f t="shared" si="107"/>
        <v>6.1962942404302071E-2</v>
      </c>
      <c r="U29" s="25">
        <f>I29-H29+T29</f>
        <v>5.0771562110383819E-2</v>
      </c>
      <c r="AA29" s="39">
        <v>0</v>
      </c>
      <c r="AB29">
        <v>7</v>
      </c>
      <c r="AC29">
        <v>14</v>
      </c>
      <c r="AD29">
        <v>34</v>
      </c>
      <c r="AE29">
        <v>50</v>
      </c>
      <c r="AF29">
        <v>91</v>
      </c>
      <c r="AG29">
        <v>111</v>
      </c>
      <c r="AH29">
        <v>148</v>
      </c>
      <c r="AI29">
        <v>213</v>
      </c>
      <c r="AM29" s="5" t="s">
        <v>33</v>
      </c>
      <c r="AN29" s="25">
        <f t="shared" si="2"/>
        <v>0</v>
      </c>
      <c r="AO29" s="25">
        <f t="shared" si="31"/>
        <v>9.1578247112325539E-4</v>
      </c>
      <c r="AP29" s="25">
        <f t="shared" si="82"/>
        <v>3.5742897304410423E-3</v>
      </c>
      <c r="AQ29" s="37">
        <f t="shared" si="83"/>
        <v>2.7186258649973448E-2</v>
      </c>
      <c r="AR29" s="25">
        <f t="shared" si="98"/>
        <v>2.9132998321388041E-2</v>
      </c>
      <c r="AS29" s="36">
        <f t="shared" si="99"/>
        <v>4.1205566527601281E-2</v>
      </c>
      <c r="AT29" s="25">
        <f t="shared" si="70"/>
        <v>4.03243786153063E-2</v>
      </c>
      <c r="AU29" s="25">
        <f t="shared" si="100"/>
        <v>2.9132998321388045E-2</v>
      </c>
      <c r="AY29">
        <v>7</v>
      </c>
      <c r="AZ29">
        <v>14</v>
      </c>
      <c r="BA29">
        <v>34</v>
      </c>
      <c r="BB29">
        <v>50</v>
      </c>
      <c r="BC29">
        <v>91</v>
      </c>
      <c r="BD29">
        <v>111</v>
      </c>
      <c r="BE29">
        <v>148</v>
      </c>
      <c r="BF29">
        <v>213</v>
      </c>
      <c r="BT29" s="47" t="s">
        <v>33</v>
      </c>
      <c r="BU29" s="25">
        <v>0.85448883894576944</v>
      </c>
      <c r="BV29" s="25">
        <v>0.86161778298598601</v>
      </c>
      <c r="BW29" s="25">
        <v>0.87108749314409006</v>
      </c>
      <c r="BX29" s="25">
        <v>0.87836251827919187</v>
      </c>
      <c r="BY29" s="25">
        <v>0.84412123343414347</v>
      </c>
      <c r="BZ29" s="25">
        <v>0.88638782323170906</v>
      </c>
      <c r="CA29" s="25">
        <v>0.83151673289091033</v>
      </c>
      <c r="CB29" s="25">
        <v>0.90055900753200835</v>
      </c>
      <c r="CC29" s="59"/>
      <c r="CF29" s="9"/>
      <c r="CG29" t="s">
        <v>165</v>
      </c>
      <c r="CH29">
        <v>0</v>
      </c>
      <c r="CI29">
        <v>14</v>
      </c>
      <c r="CJ29">
        <v>42</v>
      </c>
      <c r="CK29">
        <v>56</v>
      </c>
      <c r="CL29" s="34">
        <v>85</v>
      </c>
      <c r="CM29" s="34">
        <v>109</v>
      </c>
      <c r="CN29" s="34">
        <v>146</v>
      </c>
      <c r="CO29" s="34">
        <v>210</v>
      </c>
    </row>
    <row r="30" spans="1:93" x14ac:dyDescent="0.25">
      <c r="A30" s="5" t="s">
        <v>34</v>
      </c>
      <c r="B30" s="25">
        <v>2.5466619019007514E-2</v>
      </c>
      <c r="C30" s="25">
        <v>2.4333529919572838E-2</v>
      </c>
      <c r="D30" s="25">
        <v>2.7965153767465657E-2</v>
      </c>
      <c r="E30" s="25">
        <v>1.6511582079888718E-2</v>
      </c>
      <c r="F30" s="25">
        <v>1.2050586314800198E-2</v>
      </c>
      <c r="G30" s="25">
        <v>0</v>
      </c>
      <c r="H30" s="25">
        <v>0</v>
      </c>
      <c r="I30" s="25">
        <v>0</v>
      </c>
      <c r="L30" s="5" t="s">
        <v>34</v>
      </c>
      <c r="M30" s="39">
        <v>0</v>
      </c>
      <c r="N30" s="25">
        <f>B30-M30</f>
        <v>2.5466619019007514E-2</v>
      </c>
      <c r="O30" s="25">
        <f>C30-B30+N30</f>
        <v>2.4333529919572838E-2</v>
      </c>
      <c r="P30" s="25">
        <f>D30-C30+O30</f>
        <v>2.7965153767465657E-2</v>
      </c>
      <c r="Q30" s="36">
        <f t="shared" ref="Q30:Q32" si="111">E30+P30</f>
        <v>4.4476735847354371E-2</v>
      </c>
      <c r="R30" s="25">
        <f>F30-E30+Q30</f>
        <v>4.0015740082265855E-2</v>
      </c>
      <c r="S30" s="36">
        <f t="shared" si="96"/>
        <v>4.0015740082265855E-2</v>
      </c>
      <c r="T30" s="25">
        <f t="shared" si="107"/>
        <v>4.0015740082265855E-2</v>
      </c>
      <c r="U30" s="25">
        <f>I30-H30+T30</f>
        <v>4.0015740082265855E-2</v>
      </c>
      <c r="Y30" t="s">
        <v>188</v>
      </c>
      <c r="AA30" s="39">
        <v>0</v>
      </c>
      <c r="AB30" s="9">
        <f t="shared" ref="AB30:AI30" si="112">AVERAGE(N30:N32)</f>
        <v>2.4897911285688915E-2</v>
      </c>
      <c r="AC30" s="9">
        <f t="shared" si="112"/>
        <v>2.4685808383932663E-2</v>
      </c>
      <c r="AD30" s="9">
        <f t="shared" si="112"/>
        <v>2.6826784821163473E-2</v>
      </c>
      <c r="AE30" s="9">
        <f t="shared" si="112"/>
        <v>4.2179392019712138E-2</v>
      </c>
      <c r="AF30" s="9">
        <f t="shared" si="112"/>
        <v>3.961836571178131E-2</v>
      </c>
      <c r="AG30" s="9">
        <f t="shared" si="112"/>
        <v>3.961836571178131E-2</v>
      </c>
      <c r="AH30" s="9">
        <f t="shared" si="112"/>
        <v>3.961836571178131E-2</v>
      </c>
      <c r="AI30" s="9">
        <f t="shared" si="112"/>
        <v>3.961836571178131E-2</v>
      </c>
      <c r="AM30" s="5" t="s">
        <v>34</v>
      </c>
      <c r="AN30" s="25">
        <f t="shared" si="2"/>
        <v>0</v>
      </c>
      <c r="AO30" s="25">
        <f t="shared" si="31"/>
        <v>-1.1330890994346761E-3</v>
      </c>
      <c r="AP30" s="25">
        <f t="shared" si="82"/>
        <v>2.4985347484581429E-3</v>
      </c>
      <c r="AQ30" s="37">
        <f t="shared" si="83"/>
        <v>1.901011682834686E-2</v>
      </c>
      <c r="AR30" s="25">
        <f t="shared" si="98"/>
        <v>1.4549121063258341E-2</v>
      </c>
      <c r="AS30" s="36">
        <f t="shared" si="99"/>
        <v>1.4549121063258341E-2</v>
      </c>
      <c r="AT30" s="25">
        <f t="shared" si="70"/>
        <v>1.4549121063258341E-2</v>
      </c>
      <c r="AU30" s="25">
        <f t="shared" si="100"/>
        <v>1.4549121063258341E-2</v>
      </c>
      <c r="AW30" t="s">
        <v>188</v>
      </c>
      <c r="AY30" s="9">
        <f>AVERAGE(AN30:AN32)</f>
        <v>0</v>
      </c>
      <c r="AZ30" s="9">
        <f t="shared" ref="AZ30:BF30" si="113">AVERAGE(AO30:AO32)</f>
        <v>-2.1210290175625521E-4</v>
      </c>
      <c r="BA30" s="9">
        <f t="shared" si="113"/>
        <v>1.9288735354745581E-3</v>
      </c>
      <c r="BB30" s="9">
        <f t="shared" si="113"/>
        <v>1.7281480734023229E-2</v>
      </c>
      <c r="BC30" s="9">
        <f t="shared" si="113"/>
        <v>1.4720454426092397E-2</v>
      </c>
      <c r="BD30" s="9">
        <f t="shared" si="113"/>
        <v>1.4720454426092397E-2</v>
      </c>
      <c r="BE30" s="9">
        <f t="shared" si="113"/>
        <v>1.4720454426092397E-2</v>
      </c>
      <c r="BF30" s="9">
        <f t="shared" si="113"/>
        <v>1.4720454426092397E-2</v>
      </c>
      <c r="BT30" s="47" t="s">
        <v>34</v>
      </c>
      <c r="BU30" s="25">
        <v>0.92647751508101928</v>
      </c>
      <c r="BV30" s="25">
        <v>0.94311033537637756</v>
      </c>
      <c r="BW30" s="25">
        <v>0.9520158561813632</v>
      </c>
      <c r="BX30" s="25">
        <v>0.95801994905475196</v>
      </c>
      <c r="BY30" s="25">
        <v>0.92950307262691778</v>
      </c>
      <c r="BZ30" s="25">
        <v>0.93401422841028059</v>
      </c>
      <c r="CA30" s="25">
        <v>0.9518214382820801</v>
      </c>
      <c r="CB30" s="25">
        <v>0.98380777422341725</v>
      </c>
      <c r="CC30" s="59"/>
      <c r="CE30" t="s">
        <v>188</v>
      </c>
      <c r="CF30" s="9"/>
      <c r="CG30" t="s">
        <v>177</v>
      </c>
      <c r="CH30">
        <f t="shared" ref="CH30:CO30" si="114">AVERAGE(BU30:BU32)</f>
        <v>0.9169130843685448</v>
      </c>
      <c r="CI30">
        <f t="shared" si="114"/>
        <v>0.9477752205969795</v>
      </c>
      <c r="CJ30">
        <f t="shared" si="114"/>
        <v>0.95728564400970517</v>
      </c>
      <c r="CK30">
        <f t="shared" si="114"/>
        <v>0.965519597955109</v>
      </c>
      <c r="CL30">
        <f t="shared" si="114"/>
        <v>0.92987260863179833</v>
      </c>
      <c r="CM30">
        <f t="shared" si="114"/>
        <v>0.93767055297881496</v>
      </c>
      <c r="CN30">
        <f t="shared" si="114"/>
        <v>0.94892404860782076</v>
      </c>
      <c r="CO30">
        <f t="shared" si="114"/>
        <v>0.99123393305124718</v>
      </c>
    </row>
    <row r="31" spans="1:93" x14ac:dyDescent="0.25">
      <c r="A31" s="5" t="s">
        <v>35</v>
      </c>
      <c r="B31" s="25">
        <v>2.4329470734259298E-2</v>
      </c>
      <c r="C31" s="25">
        <v>2.4331736315835708E-2</v>
      </c>
      <c r="D31" s="25">
        <v>2.5719683882452157E-2</v>
      </c>
      <c r="E31" s="25">
        <v>1.549205465913343E-2</v>
      </c>
      <c r="F31" s="25">
        <v>1.3514677520435711E-2</v>
      </c>
      <c r="G31" s="25">
        <v>0</v>
      </c>
      <c r="H31" s="25">
        <v>0</v>
      </c>
      <c r="I31" s="25">
        <v>0</v>
      </c>
      <c r="L31" s="5" t="s">
        <v>35</v>
      </c>
      <c r="M31" s="39">
        <v>0</v>
      </c>
      <c r="N31" s="25">
        <f t="shared" ref="N31:N32" si="115">B31-M31</f>
        <v>2.4329470734259298E-2</v>
      </c>
      <c r="O31" s="25">
        <f t="shared" ref="O31:P32" si="116">C31-B31+N31</f>
        <v>2.4331736315835708E-2</v>
      </c>
      <c r="P31" s="25">
        <f t="shared" si="116"/>
        <v>2.5719683882452157E-2</v>
      </c>
      <c r="Q31" s="36">
        <f t="shared" si="111"/>
        <v>4.1211738541585587E-2</v>
      </c>
      <c r="R31" s="25">
        <f>F31-E31+Q31</f>
        <v>3.9234361402887871E-2</v>
      </c>
      <c r="S31" s="36">
        <f t="shared" si="96"/>
        <v>3.9234361402887871E-2</v>
      </c>
      <c r="T31" s="25">
        <f t="shared" si="107"/>
        <v>3.9234361402887871E-2</v>
      </c>
      <c r="U31" s="25">
        <f t="shared" si="107"/>
        <v>3.9234361402887871E-2</v>
      </c>
      <c r="AA31" s="39">
        <v>0</v>
      </c>
      <c r="AB31">
        <f t="shared" ref="AB31:AI31" si="117">_xlfn.STDEV.P(N30:N32)</f>
        <v>4.6423888169495496E-4</v>
      </c>
      <c r="AC31">
        <f t="shared" si="117"/>
        <v>4.9946578813773329E-4</v>
      </c>
      <c r="AD31">
        <f t="shared" si="117"/>
        <v>9.1697583296023019E-4</v>
      </c>
      <c r="AE31">
        <f t="shared" si="117"/>
        <v>1.6311773193751168E-3</v>
      </c>
      <c r="AF31">
        <f t="shared" si="117"/>
        <v>3.1913657374947672E-4</v>
      </c>
      <c r="AG31">
        <f t="shared" si="117"/>
        <v>3.1913657374947672E-4</v>
      </c>
      <c r="AH31">
        <f t="shared" si="117"/>
        <v>3.1913657374947672E-4</v>
      </c>
      <c r="AI31">
        <f t="shared" si="117"/>
        <v>3.1913657374947672E-4</v>
      </c>
      <c r="AM31" s="5" t="s">
        <v>35</v>
      </c>
      <c r="AN31" s="25">
        <f t="shared" si="2"/>
        <v>0</v>
      </c>
      <c r="AO31" s="25">
        <f t="shared" si="31"/>
        <v>2.265581576409853E-6</v>
      </c>
      <c r="AP31" s="25">
        <f t="shared" si="82"/>
        <v>1.3902131481928585E-3</v>
      </c>
      <c r="AQ31" s="37">
        <f t="shared" si="83"/>
        <v>1.6882267807326289E-2</v>
      </c>
      <c r="AR31" s="25">
        <f t="shared" si="98"/>
        <v>1.490489066862857E-2</v>
      </c>
      <c r="AS31" s="36">
        <f t="shared" si="99"/>
        <v>1.490489066862857E-2</v>
      </c>
      <c r="AT31" s="25">
        <f t="shared" si="70"/>
        <v>1.490489066862857E-2</v>
      </c>
      <c r="AU31" s="25">
        <f t="shared" si="100"/>
        <v>1.490489066862857E-2</v>
      </c>
      <c r="AY31">
        <f>_xlfn.STDEV.P(AN30:AN32)</f>
        <v>0</v>
      </c>
      <c r="AZ31">
        <f t="shared" ref="AZ31:BF31" si="118">_xlfn.STDEV.P(AO30:AO32)</f>
        <v>6.8153699268338151E-4</v>
      </c>
      <c r="BA31">
        <f t="shared" si="118"/>
        <v>4.5300108962289788E-4</v>
      </c>
      <c r="BB31">
        <f t="shared" si="118"/>
        <v>1.2799634976648092E-3</v>
      </c>
      <c r="BC31">
        <f t="shared" si="118"/>
        <v>1.455375486914819E-4</v>
      </c>
      <c r="BD31">
        <f t="shared" si="118"/>
        <v>1.455375486914819E-4</v>
      </c>
      <c r="BE31">
        <f t="shared" si="118"/>
        <v>1.455375486914819E-4</v>
      </c>
      <c r="BF31">
        <f t="shared" si="118"/>
        <v>1.455375486914819E-4</v>
      </c>
      <c r="BT31" s="47" t="s">
        <v>35</v>
      </c>
      <c r="BU31" s="25">
        <v>0.92324545949708181</v>
      </c>
      <c r="BV31" s="25">
        <v>0.94529519104651694</v>
      </c>
      <c r="BW31" s="25">
        <v>0.95746727359795158</v>
      </c>
      <c r="BX31" s="25">
        <v>0.96541701363771515</v>
      </c>
      <c r="BY31" s="25">
        <v>0.9283440348435642</v>
      </c>
      <c r="BZ31" s="25">
        <v>0.94229951694259073</v>
      </c>
      <c r="CA31" s="25">
        <v>0.95816068300595081</v>
      </c>
      <c r="CB31" s="25">
        <v>0.9919269586775783</v>
      </c>
      <c r="CC31" s="59"/>
      <c r="CF31" s="9"/>
      <c r="CG31" t="s">
        <v>162</v>
      </c>
      <c r="CH31">
        <f t="shared" ref="CH31:CO31" si="119">_xlfn.STDEV.P(BU30:BU32)</f>
        <v>1.1317917145968885E-2</v>
      </c>
      <c r="CI31">
        <f t="shared" si="119"/>
        <v>5.1303511178844609E-3</v>
      </c>
      <c r="CJ31">
        <f t="shared" si="119"/>
        <v>4.2305636873952723E-3</v>
      </c>
      <c r="CK31">
        <f t="shared" si="119"/>
        <v>6.1657442661821266E-3</v>
      </c>
      <c r="CL31">
        <f t="shared" si="119"/>
        <v>1.423132164358852E-3</v>
      </c>
      <c r="CM31">
        <f t="shared" si="119"/>
        <v>3.4516683947321421E-3</v>
      </c>
      <c r="CN31">
        <f t="shared" si="119"/>
        <v>8.9618603373509444E-3</v>
      </c>
      <c r="CO31">
        <f t="shared" si="119"/>
        <v>5.801241308663569E-3</v>
      </c>
    </row>
    <row r="32" spans="1:93" x14ac:dyDescent="0.25">
      <c r="A32" s="5" t="s">
        <v>36</v>
      </c>
      <c r="B32" s="25">
        <v>2.4897644103799937E-2</v>
      </c>
      <c r="C32" s="25">
        <v>2.5392158916389438E-2</v>
      </c>
      <c r="D32" s="25">
        <v>2.679551681357261E-2</v>
      </c>
      <c r="E32" s="25">
        <v>1.4054184856623859E-2</v>
      </c>
      <c r="F32" s="25">
        <v>1.2809478836617602E-2</v>
      </c>
      <c r="G32" s="25">
        <v>0</v>
      </c>
      <c r="H32" s="25">
        <v>0</v>
      </c>
      <c r="I32" s="25">
        <v>0</v>
      </c>
      <c r="L32" s="5" t="s">
        <v>36</v>
      </c>
      <c r="M32" s="39">
        <v>0</v>
      </c>
      <c r="N32" s="25">
        <f t="shared" si="115"/>
        <v>2.4897644103799937E-2</v>
      </c>
      <c r="O32" s="25">
        <f t="shared" si="116"/>
        <v>2.5392158916389438E-2</v>
      </c>
      <c r="P32" s="25">
        <f t="shared" si="116"/>
        <v>2.679551681357261E-2</v>
      </c>
      <c r="Q32" s="36">
        <f t="shared" si="111"/>
        <v>4.084970167019647E-2</v>
      </c>
      <c r="R32" s="25">
        <f>F32-E32+Q32</f>
        <v>3.9604995650190211E-2</v>
      </c>
      <c r="S32" s="36">
        <f t="shared" si="96"/>
        <v>3.9604995650190211E-2</v>
      </c>
      <c r="T32" s="25">
        <f t="shared" si="107"/>
        <v>3.9604995650190211E-2</v>
      </c>
      <c r="U32" s="25">
        <f t="shared" si="107"/>
        <v>3.9604995650190211E-2</v>
      </c>
      <c r="AA32" s="39">
        <v>0</v>
      </c>
      <c r="AB32">
        <v>7</v>
      </c>
      <c r="AC32">
        <v>14</v>
      </c>
      <c r="AD32">
        <v>34</v>
      </c>
      <c r="AE32">
        <v>50</v>
      </c>
      <c r="AF32">
        <v>91</v>
      </c>
      <c r="AG32">
        <v>111</v>
      </c>
      <c r="AH32">
        <v>148</v>
      </c>
      <c r="AI32">
        <v>213</v>
      </c>
      <c r="AM32" s="5" t="s">
        <v>36</v>
      </c>
      <c r="AN32" s="25">
        <f t="shared" si="2"/>
        <v>0</v>
      </c>
      <c r="AO32" s="25">
        <f t="shared" si="31"/>
        <v>4.9451481258950061E-4</v>
      </c>
      <c r="AP32" s="25">
        <f t="shared" si="82"/>
        <v>1.897872709772673E-3</v>
      </c>
      <c r="AQ32" s="37">
        <f t="shared" si="83"/>
        <v>1.5952057566396532E-2</v>
      </c>
      <c r="AR32" s="25">
        <f t="shared" si="98"/>
        <v>1.4707351546390275E-2</v>
      </c>
      <c r="AS32" s="36">
        <f t="shared" si="99"/>
        <v>1.4707351546390275E-2</v>
      </c>
      <c r="AT32" s="25">
        <f t="shared" si="70"/>
        <v>1.4707351546390275E-2</v>
      </c>
      <c r="AU32" s="25">
        <f t="shared" si="100"/>
        <v>1.4707351546390275E-2</v>
      </c>
      <c r="AY32">
        <v>7</v>
      </c>
      <c r="AZ32">
        <v>14</v>
      </c>
      <c r="BA32">
        <v>34</v>
      </c>
      <c r="BB32">
        <v>50</v>
      </c>
      <c r="BC32">
        <v>91</v>
      </c>
      <c r="BD32">
        <v>111</v>
      </c>
      <c r="BE32">
        <v>148</v>
      </c>
      <c r="BF32">
        <v>213</v>
      </c>
      <c r="BT32" s="47" t="s">
        <v>36</v>
      </c>
      <c r="BU32" s="25">
        <v>0.90101627852753352</v>
      </c>
      <c r="BV32" s="25">
        <v>0.9549201353680441</v>
      </c>
      <c r="BW32" s="25">
        <v>0.96237380224980096</v>
      </c>
      <c r="BX32" s="25">
        <v>0.97312183117285966</v>
      </c>
      <c r="BY32" s="25">
        <v>0.93177071842491321</v>
      </c>
      <c r="BZ32" s="25">
        <v>0.93669791358357357</v>
      </c>
      <c r="CA32" s="25">
        <v>0.93679002453543125</v>
      </c>
      <c r="CB32" s="25">
        <v>0.997967066252746</v>
      </c>
      <c r="CC32" s="59"/>
      <c r="CF32" s="9"/>
      <c r="CG32" t="s">
        <v>165</v>
      </c>
      <c r="CH32">
        <v>0</v>
      </c>
      <c r="CI32">
        <v>14</v>
      </c>
      <c r="CJ32">
        <v>42</v>
      </c>
      <c r="CK32">
        <v>56</v>
      </c>
      <c r="CL32" s="34">
        <v>85</v>
      </c>
      <c r="CM32" s="34">
        <v>109</v>
      </c>
      <c r="CN32" s="34">
        <v>146</v>
      </c>
      <c r="CO32" s="34">
        <v>210</v>
      </c>
    </row>
    <row r="33" spans="1:93" x14ac:dyDescent="0.25">
      <c r="A33" s="5" t="s">
        <v>37</v>
      </c>
      <c r="B33" s="26">
        <v>2.1978122774747935E-2</v>
      </c>
      <c r="C33" s="26">
        <v>2.2319122492415085E-2</v>
      </c>
      <c r="D33" s="26">
        <v>2.4417880410476864E-2</v>
      </c>
      <c r="E33" s="26">
        <v>1.3212673706400288E-2</v>
      </c>
      <c r="F33" s="26">
        <v>2.0162414032239454E-2</v>
      </c>
      <c r="G33" s="26">
        <v>1.109052182461121E-2</v>
      </c>
      <c r="H33" s="26">
        <v>0</v>
      </c>
      <c r="I33" s="26">
        <v>1.0799188592244434E-2</v>
      </c>
      <c r="L33" s="5" t="s">
        <v>37</v>
      </c>
      <c r="M33" s="39">
        <v>0</v>
      </c>
      <c r="N33" s="26">
        <f>B33-M33</f>
        <v>2.1978122774747935E-2</v>
      </c>
      <c r="O33" s="26">
        <f>C33-B33+N33</f>
        <v>2.2319122492415085E-2</v>
      </c>
      <c r="P33" s="26">
        <f>D33-C33+O33</f>
        <v>2.4417880410476864E-2</v>
      </c>
      <c r="Q33" s="36">
        <f>E33+P33</f>
        <v>3.763055411687715E-2</v>
      </c>
      <c r="R33" s="26">
        <f>F33-E33+Q33</f>
        <v>4.4580294442716314E-2</v>
      </c>
      <c r="S33" s="36">
        <f t="shared" si="96"/>
        <v>5.5670816267327526E-2</v>
      </c>
      <c r="T33" s="26">
        <f>H33-G33+S33</f>
        <v>4.4580294442716314E-2</v>
      </c>
      <c r="U33" s="26">
        <f>I33-H33+T33</f>
        <v>5.537948303496075E-2</v>
      </c>
      <c r="X33" t="s">
        <v>193</v>
      </c>
      <c r="Y33" t="s">
        <v>186</v>
      </c>
      <c r="AA33" s="39">
        <v>0</v>
      </c>
      <c r="AB33" s="9">
        <f t="shared" ref="AB33:AI33" si="120">AVERAGE(N33:N35)</f>
        <v>2.4623667646063264E-2</v>
      </c>
      <c r="AC33" s="9">
        <f t="shared" si="120"/>
        <v>2.5060697031795132E-2</v>
      </c>
      <c r="AD33" s="9">
        <f t="shared" si="120"/>
        <v>2.7350793745955337E-2</v>
      </c>
      <c r="AE33" s="9">
        <f t="shared" si="120"/>
        <v>4.4361118122743015E-2</v>
      </c>
      <c r="AF33" s="9">
        <f t="shared" si="120"/>
        <v>4.2883424093824972E-2</v>
      </c>
      <c r="AG33" s="9">
        <f t="shared" si="120"/>
        <v>4.995270029067813E-2</v>
      </c>
      <c r="AH33" s="9">
        <f t="shared" si="120"/>
        <v>4.2883424093824972E-2</v>
      </c>
      <c r="AI33" s="9">
        <f t="shared" si="120"/>
        <v>4.6483153624573115E-2</v>
      </c>
      <c r="AL33" t="s">
        <v>193</v>
      </c>
      <c r="AM33" s="5" t="s">
        <v>37</v>
      </c>
      <c r="AN33" s="26">
        <f t="shared" si="2"/>
        <v>0</v>
      </c>
      <c r="AO33" s="26">
        <f t="shared" si="31"/>
        <v>3.4099971766714948E-4</v>
      </c>
      <c r="AP33" s="26">
        <f t="shared" si="82"/>
        <v>2.4397576357289286E-3</v>
      </c>
      <c r="AQ33" s="37">
        <f t="shared" si="83"/>
        <v>1.5652431342129215E-2</v>
      </c>
      <c r="AR33" s="26">
        <f t="shared" si="98"/>
        <v>2.2602171667968379E-2</v>
      </c>
      <c r="AS33" s="36">
        <f t="shared" si="99"/>
        <v>3.3692693492579591E-2</v>
      </c>
      <c r="AT33" s="26">
        <f t="shared" si="70"/>
        <v>2.2602171667968379E-2</v>
      </c>
      <c r="AU33" s="26">
        <f t="shared" si="100"/>
        <v>3.3401360260212815E-2</v>
      </c>
      <c r="AW33" t="s">
        <v>186</v>
      </c>
      <c r="AY33" s="9">
        <f>AVERAGE(AN33:AN35)</f>
        <v>0</v>
      </c>
      <c r="AZ33" s="9">
        <f t="shared" ref="AZ33:BF33" si="121">AVERAGE(AO33:AO35)</f>
        <v>4.3702938573187317E-4</v>
      </c>
      <c r="BA33" s="9">
        <f t="shared" si="121"/>
        <v>2.7271260998920758E-3</v>
      </c>
      <c r="BB33" s="9">
        <f t="shared" si="121"/>
        <v>1.9737450476679755E-2</v>
      </c>
      <c r="BC33" s="9">
        <f t="shared" si="121"/>
        <v>1.8259756447761705E-2</v>
      </c>
      <c r="BD33" s="9">
        <f t="shared" si="121"/>
        <v>2.5329032644614863E-2</v>
      </c>
      <c r="BE33" s="9">
        <f t="shared" si="121"/>
        <v>1.8259756447761708E-2</v>
      </c>
      <c r="BF33" s="9">
        <f t="shared" si="121"/>
        <v>2.1859485978509851E-2</v>
      </c>
      <c r="BT33" s="47" t="s">
        <v>37</v>
      </c>
      <c r="BU33" s="26">
        <v>0.88014408747906669</v>
      </c>
      <c r="BV33" s="26">
        <v>0.83033856869205003</v>
      </c>
      <c r="BW33" s="26">
        <v>0.88006137918082961</v>
      </c>
      <c r="BX33" s="26">
        <v>0.88231503855591653</v>
      </c>
      <c r="BY33" s="26">
        <v>0.85179555245020344</v>
      </c>
      <c r="BZ33" s="26">
        <v>0.86336922011146366</v>
      </c>
      <c r="CA33" s="26">
        <v>0.87033598099969711</v>
      </c>
      <c r="CB33" s="26">
        <v>0.90030509216456578</v>
      </c>
      <c r="CC33" s="59"/>
      <c r="CD33" t="s">
        <v>193</v>
      </c>
      <c r="CE33" t="s">
        <v>186</v>
      </c>
      <c r="CF33" s="9"/>
      <c r="CG33" t="s">
        <v>177</v>
      </c>
      <c r="CH33">
        <f t="shared" ref="CH33:CO33" si="122">AVERAGE(BU33:BU35)</f>
        <v>0.84904660943885579</v>
      </c>
      <c r="CI33">
        <f t="shared" si="122"/>
        <v>0.85035229719186345</v>
      </c>
      <c r="CJ33">
        <f t="shared" si="122"/>
        <v>0.87215171088811116</v>
      </c>
      <c r="CK33">
        <f t="shared" si="122"/>
        <v>0.86541034018592577</v>
      </c>
      <c r="CL33">
        <f t="shared" si="122"/>
        <v>0.83770013123693354</v>
      </c>
      <c r="CM33">
        <f t="shared" si="122"/>
        <v>0.84178392132195945</v>
      </c>
      <c r="CN33">
        <f t="shared" si="122"/>
        <v>0.85275166778063083</v>
      </c>
      <c r="CO33">
        <f t="shared" si="122"/>
        <v>0.8871371138454931</v>
      </c>
    </row>
    <row r="34" spans="1:93" x14ac:dyDescent="0.25">
      <c r="A34" s="5" t="s">
        <v>38</v>
      </c>
      <c r="B34" s="26">
        <v>2.486607187226067E-2</v>
      </c>
      <c r="C34" s="26">
        <v>2.5293442988485387E-2</v>
      </c>
      <c r="D34" s="26">
        <v>2.712773241232801E-2</v>
      </c>
      <c r="E34" s="26">
        <v>1.8228647512116284E-2</v>
      </c>
      <c r="F34" s="26">
        <v>1.1267857494104907E-2</v>
      </c>
      <c r="G34" s="26">
        <v>0</v>
      </c>
      <c r="H34" s="26">
        <v>0</v>
      </c>
      <c r="I34" s="26">
        <v>0</v>
      </c>
      <c r="L34" s="5" t="s">
        <v>38</v>
      </c>
      <c r="M34" s="39">
        <v>0</v>
      </c>
      <c r="N34" s="26">
        <f t="shared" ref="N34:N35" si="123">B34-M34</f>
        <v>2.486607187226067E-2</v>
      </c>
      <c r="O34" s="26">
        <f t="shared" ref="O34:P35" si="124">C34-B34+N34</f>
        <v>2.5293442988485387E-2</v>
      </c>
      <c r="P34" s="26">
        <f t="shared" si="124"/>
        <v>2.712773241232801E-2</v>
      </c>
      <c r="Q34" s="36">
        <f t="shared" ref="Q34:Q35" si="125">E34+P34</f>
        <v>4.5356379924444294E-2</v>
      </c>
      <c r="R34" s="26">
        <f t="shared" ref="R34:R35" si="126">F34-E34+Q34</f>
        <v>3.8395589906432916E-2</v>
      </c>
      <c r="S34" s="36">
        <f t="shared" si="96"/>
        <v>3.8395589906432916E-2</v>
      </c>
      <c r="T34" s="26">
        <f t="shared" ref="T34:U35" si="127">H34-G34+S34</f>
        <v>3.8395589906432916E-2</v>
      </c>
      <c r="U34" s="26">
        <f t="shared" si="127"/>
        <v>3.8395589906432916E-2</v>
      </c>
      <c r="AA34" s="39">
        <v>0</v>
      </c>
      <c r="AB34">
        <f t="shared" ref="AB34:AI34" si="128">_xlfn.STDEV.P(N33:N35)</f>
        <v>2.0682321303663333E-3</v>
      </c>
      <c r="AC34">
        <f t="shared" si="128"/>
        <v>2.1497769258424565E-3</v>
      </c>
      <c r="AD34">
        <f t="shared" si="128"/>
        <v>2.4907771949082198E-3</v>
      </c>
      <c r="AE34">
        <f t="shared" si="128"/>
        <v>5.1375976637619957E-3</v>
      </c>
      <c r="AF34">
        <f t="shared" si="128"/>
        <v>3.2046582668718458E-3</v>
      </c>
      <c r="AG34">
        <f t="shared" si="128"/>
        <v>8.1722601208392091E-3</v>
      </c>
      <c r="AH34">
        <f t="shared" si="128"/>
        <v>3.2046582668718458E-3</v>
      </c>
      <c r="AI34">
        <f t="shared" si="128"/>
        <v>6.9571897060538204E-3</v>
      </c>
      <c r="AM34" s="5" t="s">
        <v>38</v>
      </c>
      <c r="AN34" s="26">
        <f t="shared" si="2"/>
        <v>0</v>
      </c>
      <c r="AO34" s="26">
        <f t="shared" si="31"/>
        <v>4.2737111622471666E-4</v>
      </c>
      <c r="AP34" s="26">
        <f t="shared" si="82"/>
        <v>2.2616605400673402E-3</v>
      </c>
      <c r="AQ34" s="37">
        <f t="shared" si="83"/>
        <v>2.0490308052183624E-2</v>
      </c>
      <c r="AR34" s="26">
        <f t="shared" si="98"/>
        <v>1.3529518034172247E-2</v>
      </c>
      <c r="AS34" s="36">
        <f t="shared" si="99"/>
        <v>1.3529518034172247E-2</v>
      </c>
      <c r="AT34" s="26">
        <f t="shared" si="70"/>
        <v>1.3529518034172247E-2</v>
      </c>
      <c r="AU34" s="26">
        <f t="shared" si="100"/>
        <v>1.3529518034172247E-2</v>
      </c>
      <c r="AY34">
        <f>_xlfn.STDEV.P(AN33:AN35)</f>
        <v>0</v>
      </c>
      <c r="AZ34">
        <f t="shared" ref="AZ34:BF34" si="129">_xlfn.STDEV.P(AO33:AO35)</f>
        <v>8.2633567567285752E-5</v>
      </c>
      <c r="BA34">
        <f t="shared" si="129"/>
        <v>5.3727643079152132E-4</v>
      </c>
      <c r="BB34">
        <f t="shared" si="129"/>
        <v>3.0744905547762944E-3</v>
      </c>
      <c r="BC34">
        <f t="shared" si="129"/>
        <v>3.71403339705885E-3</v>
      </c>
      <c r="BD34">
        <f t="shared" si="129"/>
        <v>8.5826270045746226E-3</v>
      </c>
      <c r="BE34">
        <f t="shared" si="129"/>
        <v>3.71403339705885E-3</v>
      </c>
      <c r="BF34">
        <f t="shared" si="129"/>
        <v>8.4245587462754064E-3</v>
      </c>
      <c r="BT34" s="47" t="s">
        <v>38</v>
      </c>
      <c r="BU34" s="26">
        <v>0.8101341975268157</v>
      </c>
      <c r="BV34" s="26">
        <v>0.85220127863903516</v>
      </c>
      <c r="BW34" s="26">
        <v>0.85481818077330718</v>
      </c>
      <c r="BX34" s="26">
        <v>0.85595267343329906</v>
      </c>
      <c r="BY34" s="26">
        <v>0.82989744570476198</v>
      </c>
      <c r="BZ34" s="26">
        <v>0.83716218213940397</v>
      </c>
      <c r="CA34" s="26">
        <v>0.83274761578796608</v>
      </c>
      <c r="CB34" s="26">
        <v>0.87653549915535223</v>
      </c>
      <c r="CC34" s="59"/>
      <c r="CF34" s="9"/>
      <c r="CG34" t="s">
        <v>162</v>
      </c>
      <c r="CH34">
        <f t="shared" ref="CH34:CO34" si="130">_xlfn.STDEV.P(BU33:BU35)</f>
        <v>2.9110720434774209E-2</v>
      </c>
      <c r="CI34">
        <f t="shared" si="130"/>
        <v>1.5641036797930937E-2</v>
      </c>
      <c r="CJ34">
        <f t="shared" si="130"/>
        <v>1.2272235471222807E-2</v>
      </c>
      <c r="CK34">
        <f t="shared" si="130"/>
        <v>1.198157707057149E-2</v>
      </c>
      <c r="CL34">
        <f t="shared" si="130"/>
        <v>9.9860122679280641E-3</v>
      </c>
      <c r="CM34">
        <f t="shared" si="130"/>
        <v>1.6073248493923473E-2</v>
      </c>
      <c r="CN34">
        <f t="shared" si="130"/>
        <v>1.5440480381602117E-2</v>
      </c>
      <c r="CO34">
        <f t="shared" si="130"/>
        <v>9.8721174582032094E-3</v>
      </c>
    </row>
    <row r="35" spans="1:93" x14ac:dyDescent="0.25">
      <c r="A35" s="5" t="s">
        <v>39</v>
      </c>
      <c r="B35" s="26">
        <v>2.7026808291181186E-2</v>
      </c>
      <c r="C35" s="26">
        <v>2.756952561448494E-2</v>
      </c>
      <c r="D35" s="26">
        <v>3.0506768415061145E-2</v>
      </c>
      <c r="E35" s="26">
        <v>1.9589651911846466E-2</v>
      </c>
      <c r="F35" s="26">
        <v>1.5167619517264534E-2</v>
      </c>
      <c r="G35" s="26">
        <v>1.0117306765948264E-2</v>
      </c>
      <c r="H35" s="26">
        <v>0</v>
      </c>
      <c r="I35" s="26">
        <v>0</v>
      </c>
      <c r="L35" s="5" t="s">
        <v>39</v>
      </c>
      <c r="M35" s="39">
        <v>0</v>
      </c>
      <c r="N35" s="26">
        <f t="shared" si="123"/>
        <v>2.7026808291181186E-2</v>
      </c>
      <c r="O35" s="26">
        <f t="shared" si="124"/>
        <v>2.756952561448494E-2</v>
      </c>
      <c r="P35" s="26">
        <f t="shared" si="124"/>
        <v>3.0506768415061145E-2</v>
      </c>
      <c r="Q35" s="36">
        <f t="shared" si="125"/>
        <v>5.0096420326907615E-2</v>
      </c>
      <c r="R35" s="26">
        <f t="shared" si="126"/>
        <v>4.5674387932325686E-2</v>
      </c>
      <c r="S35" s="36">
        <f t="shared" si="96"/>
        <v>5.5791694698273948E-2</v>
      </c>
      <c r="T35" s="26">
        <f t="shared" si="127"/>
        <v>4.5674387932325686E-2</v>
      </c>
      <c r="U35" s="26">
        <f t="shared" si="127"/>
        <v>4.5674387932325686E-2</v>
      </c>
      <c r="AA35" s="39">
        <v>0</v>
      </c>
      <c r="AB35">
        <v>7</v>
      </c>
      <c r="AC35">
        <v>14</v>
      </c>
      <c r="AD35">
        <v>34</v>
      </c>
      <c r="AE35">
        <v>50</v>
      </c>
      <c r="AF35">
        <v>91</v>
      </c>
      <c r="AG35">
        <v>111</v>
      </c>
      <c r="AH35">
        <v>148</v>
      </c>
      <c r="AI35">
        <v>213</v>
      </c>
      <c r="AM35" s="5" t="s">
        <v>39</v>
      </c>
      <c r="AN35" s="26">
        <f t="shared" ref="AN35:AN66" si="131">B35-B35</f>
        <v>0</v>
      </c>
      <c r="AO35" s="26">
        <f t="shared" si="31"/>
        <v>5.4271732330375341E-4</v>
      </c>
      <c r="AP35" s="26">
        <f t="shared" si="82"/>
        <v>3.4799601238799591E-3</v>
      </c>
      <c r="AQ35" s="37">
        <f t="shared" si="83"/>
        <v>2.3069612035726425E-2</v>
      </c>
      <c r="AR35" s="26">
        <f t="shared" si="98"/>
        <v>1.8647579641144493E-2</v>
      </c>
      <c r="AS35" s="36">
        <f t="shared" si="99"/>
        <v>2.8764886407092759E-2</v>
      </c>
      <c r="AT35" s="26">
        <f t="shared" si="70"/>
        <v>1.8647579641144496E-2</v>
      </c>
      <c r="AU35" s="26">
        <f t="shared" si="100"/>
        <v>1.8647579641144496E-2</v>
      </c>
      <c r="AY35">
        <v>7</v>
      </c>
      <c r="AZ35">
        <v>14</v>
      </c>
      <c r="BA35">
        <v>34</v>
      </c>
      <c r="BB35">
        <v>50</v>
      </c>
      <c r="BC35">
        <v>91</v>
      </c>
      <c r="BD35">
        <v>111</v>
      </c>
      <c r="BE35">
        <v>148</v>
      </c>
      <c r="BF35">
        <v>213</v>
      </c>
      <c r="BT35" s="47" t="s">
        <v>39</v>
      </c>
      <c r="BU35" s="26">
        <v>0.85686154331068498</v>
      </c>
      <c r="BV35" s="26">
        <v>0.86851704424450527</v>
      </c>
      <c r="BW35" s="26">
        <v>0.88157557271019693</v>
      </c>
      <c r="BX35" s="26">
        <v>0.8579633085685614</v>
      </c>
      <c r="BY35" s="26">
        <v>0.83140739555583498</v>
      </c>
      <c r="BZ35" s="26">
        <v>0.82482036171501083</v>
      </c>
      <c r="CA35" s="26">
        <v>0.8551714065542293</v>
      </c>
      <c r="CB35" s="26">
        <v>0.88457075021656151</v>
      </c>
      <c r="CC35" s="59"/>
      <c r="CF35" s="9"/>
      <c r="CG35" t="s">
        <v>165</v>
      </c>
      <c r="CH35">
        <v>0</v>
      </c>
      <c r="CI35">
        <v>14</v>
      </c>
      <c r="CJ35">
        <v>42</v>
      </c>
      <c r="CK35">
        <v>56</v>
      </c>
      <c r="CL35" s="34">
        <v>85</v>
      </c>
      <c r="CM35" s="34">
        <v>109</v>
      </c>
      <c r="CN35" s="34">
        <v>146</v>
      </c>
      <c r="CO35" s="34">
        <v>210</v>
      </c>
    </row>
    <row r="36" spans="1:93" x14ac:dyDescent="0.25">
      <c r="A36" s="5" t="s">
        <v>40</v>
      </c>
      <c r="B36" s="26">
        <v>1.3030342271030757E-2</v>
      </c>
      <c r="C36" s="26">
        <v>2.4278176951547454E-2</v>
      </c>
      <c r="D36" s="26">
        <v>3.2981392212267355E-2</v>
      </c>
      <c r="E36" s="26">
        <v>2.2358472195756155E-2</v>
      </c>
      <c r="F36" s="26">
        <v>2.8605222734929096E-2</v>
      </c>
      <c r="G36" s="26">
        <v>3.0754020766849847E-2</v>
      </c>
      <c r="H36" s="26">
        <v>3.3761687271927639E-2</v>
      </c>
      <c r="I36" s="26">
        <v>1.9734885326538311E-2</v>
      </c>
      <c r="L36" s="5" t="s">
        <v>40</v>
      </c>
      <c r="M36" s="39">
        <v>0</v>
      </c>
      <c r="N36" s="26">
        <f>B36-M36</f>
        <v>1.3030342271030757E-2</v>
      </c>
      <c r="O36" s="26">
        <f>C36-B36+N36</f>
        <v>2.4278176951547454E-2</v>
      </c>
      <c r="P36" s="26">
        <f>D36-C36+O36</f>
        <v>3.2981392212267355E-2</v>
      </c>
      <c r="Q36" s="36">
        <f>E36+D36</f>
        <v>5.5339864408023506E-2</v>
      </c>
      <c r="R36" s="26">
        <f>F36-E36+Q36</f>
        <v>6.1586614947196444E-2</v>
      </c>
      <c r="S36" s="26">
        <f>G36-F36+R36</f>
        <v>6.3735412979117195E-2</v>
      </c>
      <c r="T36" s="26">
        <f>H36-G36+S36</f>
        <v>6.6743079484194986E-2</v>
      </c>
      <c r="U36" s="36">
        <f>I36+T36</f>
        <v>8.6477964810733304E-2</v>
      </c>
      <c r="Y36" t="s">
        <v>184</v>
      </c>
      <c r="AA36" s="39">
        <v>0</v>
      </c>
      <c r="AB36" s="9">
        <f t="shared" ref="AB36:AI36" si="132">AVERAGE(N36:N38)</f>
        <v>1.2449458340745692E-2</v>
      </c>
      <c r="AC36" s="9">
        <f t="shared" si="132"/>
        <v>2.2855033412397658E-2</v>
      </c>
      <c r="AD36" s="9">
        <f t="shared" si="132"/>
        <v>3.1382647724360217E-2</v>
      </c>
      <c r="AE36" s="9">
        <f t="shared" si="132"/>
        <v>5.7685021275419059E-2</v>
      </c>
      <c r="AF36" s="9">
        <f t="shared" si="132"/>
        <v>6.3291016811465831E-2</v>
      </c>
      <c r="AG36" s="9">
        <f t="shared" si="132"/>
        <v>6.5503557934112971E-2</v>
      </c>
      <c r="AH36" s="9">
        <f t="shared" si="132"/>
        <v>6.9448608029658687E-2</v>
      </c>
      <c r="AI36" s="9">
        <f t="shared" si="132"/>
        <v>9.0810762775544895E-2</v>
      </c>
      <c r="AM36" s="5" t="s">
        <v>40</v>
      </c>
      <c r="AN36" s="26">
        <f t="shared" si="131"/>
        <v>0</v>
      </c>
      <c r="AO36" s="26">
        <f t="shared" si="31"/>
        <v>1.1247834680516697E-2</v>
      </c>
      <c r="AP36" s="26">
        <f t="shared" si="82"/>
        <v>1.9951049941236598E-2</v>
      </c>
      <c r="AQ36" s="37">
        <f t="shared" si="83"/>
        <v>4.2309522136992753E-2</v>
      </c>
      <c r="AR36" s="26">
        <f t="shared" si="98"/>
        <v>4.855627267616569E-2</v>
      </c>
      <c r="AS36" s="26">
        <f t="shared" ref="AS36:AS41" si="133">G36-F36+AR36</f>
        <v>5.0705070708086442E-2</v>
      </c>
      <c r="AT36" s="26">
        <f t="shared" si="70"/>
        <v>5.3712737213164233E-2</v>
      </c>
      <c r="AU36" s="36">
        <f t="shared" ref="AU36:AU41" si="134">I36+AT36</f>
        <v>7.3447622539702551E-2</v>
      </c>
      <c r="AW36" t="s">
        <v>184</v>
      </c>
      <c r="AY36" s="9">
        <f>AVERAGE(AN36:AN38)</f>
        <v>0</v>
      </c>
      <c r="AZ36" s="9">
        <f t="shared" ref="AZ36:BF36" si="135">AVERAGE(AO36:AO38)</f>
        <v>1.0405575071651966E-2</v>
      </c>
      <c r="BA36" s="9">
        <f t="shared" si="135"/>
        <v>1.8933189383614525E-2</v>
      </c>
      <c r="BB36" s="9">
        <f t="shared" si="135"/>
        <v>4.5235562934673373E-2</v>
      </c>
      <c r="BC36" s="9">
        <f t="shared" si="135"/>
        <v>5.0841558470720138E-2</v>
      </c>
      <c r="BD36" s="9">
        <f t="shared" si="135"/>
        <v>5.3054099593367272E-2</v>
      </c>
      <c r="BE36" s="9">
        <f t="shared" si="135"/>
        <v>5.6999149688912981E-2</v>
      </c>
      <c r="BF36" s="9">
        <f t="shared" si="135"/>
        <v>7.8361304434799203E-2</v>
      </c>
      <c r="BT36" s="47" t="s">
        <v>40</v>
      </c>
      <c r="BU36" s="26">
        <v>0.9286523348172725</v>
      </c>
      <c r="BV36" s="26">
        <v>0.70659406515276846</v>
      </c>
      <c r="BW36" s="26">
        <v>1.3591942263702351E-2</v>
      </c>
      <c r="BX36" s="26">
        <v>0</v>
      </c>
      <c r="BY36" s="26">
        <v>0</v>
      </c>
      <c r="BZ36" s="26">
        <v>0</v>
      </c>
      <c r="CA36" s="26">
        <v>0</v>
      </c>
      <c r="CB36" s="26">
        <v>0</v>
      </c>
      <c r="CC36" s="59"/>
      <c r="CE36" t="s">
        <v>184</v>
      </c>
      <c r="CF36" s="9"/>
      <c r="CG36" t="s">
        <v>177</v>
      </c>
      <c r="CH36">
        <f t="shared" ref="CH36:CO36" si="136">AVERAGE(BU36:BU38)</f>
        <v>0.92956356026244258</v>
      </c>
      <c r="CI36">
        <f t="shared" si="136"/>
        <v>0.50795423722618505</v>
      </c>
      <c r="CJ36">
        <f t="shared" si="136"/>
        <v>1.040048706799304E-2</v>
      </c>
      <c r="CK36">
        <f t="shared" si="136"/>
        <v>6.9088985518385698E-4</v>
      </c>
      <c r="CL36">
        <f t="shared" si="136"/>
        <v>0</v>
      </c>
      <c r="CM36">
        <f t="shared" si="136"/>
        <v>0</v>
      </c>
      <c r="CN36">
        <f t="shared" si="136"/>
        <v>0</v>
      </c>
      <c r="CO36">
        <f t="shared" si="136"/>
        <v>0</v>
      </c>
    </row>
    <row r="37" spans="1:93" x14ac:dyDescent="0.25">
      <c r="A37" s="5" t="s">
        <v>41</v>
      </c>
      <c r="B37" s="26">
        <v>1.2379961859804185E-2</v>
      </c>
      <c r="C37" s="26">
        <v>2.2315034115973697E-2</v>
      </c>
      <c r="D37" s="26">
        <v>3.1391735352097709E-2</v>
      </c>
      <c r="E37" s="26">
        <v>2.2444078572521724E-2</v>
      </c>
      <c r="F37" s="26">
        <v>2.8451055504624297E-2</v>
      </c>
      <c r="G37" s="26">
        <v>3.0402462802004454E-2</v>
      </c>
      <c r="H37" s="26">
        <v>4.9072870825054848E-2</v>
      </c>
      <c r="I37" s="26">
        <v>2.0585632412064049E-2</v>
      </c>
      <c r="L37" s="5" t="s">
        <v>41</v>
      </c>
      <c r="M37" s="39">
        <v>0</v>
      </c>
      <c r="N37" s="26">
        <f t="shared" ref="N37:N38" si="137">B37-M37</f>
        <v>1.2379961859804185E-2</v>
      </c>
      <c r="O37" s="26">
        <f t="shared" ref="O37:P38" si="138">C37-B37+N37</f>
        <v>2.2315034115973697E-2</v>
      </c>
      <c r="P37" s="26">
        <f t="shared" si="138"/>
        <v>3.1391735352097709E-2</v>
      </c>
      <c r="Q37" s="36">
        <f t="shared" ref="Q37:Q38" si="139">E37+D37</f>
        <v>5.3835813924619433E-2</v>
      </c>
      <c r="R37" s="26">
        <f t="shared" ref="R37:T38" si="140">F37-E37+Q37</f>
        <v>5.9842790856722006E-2</v>
      </c>
      <c r="S37" s="26">
        <f t="shared" si="140"/>
        <v>6.1794198154102163E-2</v>
      </c>
      <c r="T37" s="26">
        <f t="shared" si="140"/>
        <v>8.0464606177152564E-2</v>
      </c>
      <c r="U37" s="36">
        <f t="shared" ref="U37:U38" si="141">I37+T37</f>
        <v>0.10105023858921661</v>
      </c>
      <c r="AA37" s="39">
        <v>0</v>
      </c>
      <c r="AB37">
        <f t="shared" ref="AB37:AI37" si="142">_xlfn.STDEV.P(N36:N38)</f>
        <v>4.4861751514060287E-4</v>
      </c>
      <c r="AC37">
        <f t="shared" si="142"/>
        <v>1.0160184589238471E-3</v>
      </c>
      <c r="AD37">
        <f t="shared" si="142"/>
        <v>1.3090951881216321E-3</v>
      </c>
      <c r="AE37">
        <f t="shared" si="142"/>
        <v>4.4229065115524522E-3</v>
      </c>
      <c r="AF37">
        <f t="shared" si="142"/>
        <v>3.7123587017403826E-3</v>
      </c>
      <c r="AG37">
        <f t="shared" si="142"/>
        <v>3.953426559389476E-3</v>
      </c>
      <c r="AH37">
        <f t="shared" si="142"/>
        <v>8.1186206731228977E-3</v>
      </c>
      <c r="AI37">
        <f t="shared" si="142"/>
        <v>7.2688570021440992E-3</v>
      </c>
      <c r="AM37" s="5" t="s">
        <v>41</v>
      </c>
      <c r="AN37" s="26">
        <f t="shared" si="131"/>
        <v>0</v>
      </c>
      <c r="AO37" s="26">
        <f t="shared" si="31"/>
        <v>9.9350722561695123E-3</v>
      </c>
      <c r="AP37" s="26">
        <f t="shared" si="82"/>
        <v>1.9011773492293525E-2</v>
      </c>
      <c r="AQ37" s="37">
        <f t="shared" si="83"/>
        <v>4.1455852064815252E-2</v>
      </c>
      <c r="AR37" s="26">
        <f t="shared" si="98"/>
        <v>4.7462828996917825E-2</v>
      </c>
      <c r="AS37" s="26">
        <f t="shared" si="133"/>
        <v>4.9414236294297982E-2</v>
      </c>
      <c r="AT37" s="26">
        <f t="shared" si="70"/>
        <v>6.808464431734837E-2</v>
      </c>
      <c r="AU37" s="36">
        <f t="shared" si="134"/>
        <v>8.8670276729412412E-2</v>
      </c>
      <c r="AY37">
        <f>_xlfn.STDEV.P(AN36:AN38)</f>
        <v>0</v>
      </c>
      <c r="AZ37">
        <f t="shared" ref="AZ37:BF37" si="143">_xlfn.STDEV.P(AO36:AO38)</f>
        <v>5.9693027552854634E-4</v>
      </c>
      <c r="BA37">
        <f t="shared" si="143"/>
        <v>8.649482611038377E-4</v>
      </c>
      <c r="BB37">
        <f t="shared" si="143"/>
        <v>4.7544727866194103E-3</v>
      </c>
      <c r="BC37">
        <f t="shared" si="143"/>
        <v>4.0298640580922482E-3</v>
      </c>
      <c r="BD37">
        <f t="shared" si="143"/>
        <v>4.2674493215333134E-3</v>
      </c>
      <c r="BE37">
        <f t="shared" si="143"/>
        <v>8.052212543605268E-3</v>
      </c>
      <c r="BF37">
        <f t="shared" si="143"/>
        <v>7.2921953263384888E-3</v>
      </c>
      <c r="BT37" s="47" t="s">
        <v>41</v>
      </c>
      <c r="BU37" s="26">
        <v>0.92509669429906027</v>
      </c>
      <c r="BV37" s="26">
        <v>0</v>
      </c>
      <c r="BW37" s="26">
        <v>0</v>
      </c>
      <c r="BX37" s="26">
        <v>2.0726695655515709E-3</v>
      </c>
      <c r="BY37" s="26">
        <v>0</v>
      </c>
      <c r="BZ37" s="26">
        <v>0</v>
      </c>
      <c r="CA37" s="26">
        <v>0</v>
      </c>
      <c r="CB37" s="26">
        <v>0</v>
      </c>
      <c r="CC37" s="59"/>
      <c r="CF37" s="9"/>
      <c r="CG37" t="s">
        <v>162</v>
      </c>
      <c r="CH37">
        <f t="shared" ref="CH37:CO37" si="144">_xlfn.STDEV.P(BU36:BU38)</f>
        <v>4.0705073617216874E-3</v>
      </c>
      <c r="CI37">
        <f t="shared" si="144"/>
        <v>0.36200860586230066</v>
      </c>
      <c r="CJ37">
        <f t="shared" si="144"/>
        <v>7.5349332678600663E-3</v>
      </c>
      <c r="CK37">
        <f t="shared" si="144"/>
        <v>9.7706580330699411E-4</v>
      </c>
      <c r="CL37">
        <f t="shared" si="144"/>
        <v>0</v>
      </c>
      <c r="CM37">
        <f t="shared" si="144"/>
        <v>0</v>
      </c>
      <c r="CN37">
        <f t="shared" si="144"/>
        <v>0</v>
      </c>
      <c r="CO37">
        <f t="shared" si="144"/>
        <v>0</v>
      </c>
    </row>
    <row r="38" spans="1:93" x14ac:dyDescent="0.25">
      <c r="A38" s="5" t="s">
        <v>42</v>
      </c>
      <c r="B38" s="26">
        <v>1.1938070891402135E-2</v>
      </c>
      <c r="C38" s="26">
        <v>2.1971889169671823E-2</v>
      </c>
      <c r="D38" s="26">
        <v>2.9774815608715588E-2</v>
      </c>
      <c r="E38" s="26">
        <v>3.4104569884898656E-2</v>
      </c>
      <c r="F38" s="26">
        <v>3.8668829021763433E-2</v>
      </c>
      <c r="G38" s="26">
        <v>4.1206247060403954E-2</v>
      </c>
      <c r="H38" s="26">
        <v>3.1363322818912888E-2</v>
      </c>
      <c r="I38" s="26">
        <v>2.376594649905632E-2</v>
      </c>
      <c r="L38" s="5" t="s">
        <v>42</v>
      </c>
      <c r="M38" s="39">
        <v>0</v>
      </c>
      <c r="N38" s="26">
        <f t="shared" si="137"/>
        <v>1.1938070891402135E-2</v>
      </c>
      <c r="O38" s="26">
        <f t="shared" si="138"/>
        <v>2.1971889169671823E-2</v>
      </c>
      <c r="P38" s="26">
        <f t="shared" si="138"/>
        <v>2.9774815608715588E-2</v>
      </c>
      <c r="Q38" s="36">
        <f t="shared" si="139"/>
        <v>6.3879385493614244E-2</v>
      </c>
      <c r="R38" s="26">
        <f t="shared" si="140"/>
        <v>6.8443644630479028E-2</v>
      </c>
      <c r="S38" s="26">
        <f t="shared" si="140"/>
        <v>7.0981062669119549E-2</v>
      </c>
      <c r="T38" s="26">
        <f t="shared" si="140"/>
        <v>6.1138138427628483E-2</v>
      </c>
      <c r="U38" s="36">
        <f t="shared" si="141"/>
        <v>8.4904084926684803E-2</v>
      </c>
      <c r="AA38" s="39">
        <v>0</v>
      </c>
      <c r="AB38">
        <v>7</v>
      </c>
      <c r="AC38">
        <v>14</v>
      </c>
      <c r="AD38">
        <v>34</v>
      </c>
      <c r="AE38">
        <v>50</v>
      </c>
      <c r="AF38">
        <v>91</v>
      </c>
      <c r="AG38">
        <v>111</v>
      </c>
      <c r="AH38">
        <v>148</v>
      </c>
      <c r="AI38">
        <v>213</v>
      </c>
      <c r="AM38" s="5" t="s">
        <v>42</v>
      </c>
      <c r="AN38" s="26">
        <f t="shared" si="131"/>
        <v>0</v>
      </c>
      <c r="AO38" s="26">
        <f t="shared" si="31"/>
        <v>1.0033818278269688E-2</v>
      </c>
      <c r="AP38" s="26">
        <f t="shared" si="82"/>
        <v>1.7836744717313453E-2</v>
      </c>
      <c r="AQ38" s="37">
        <f t="shared" si="83"/>
        <v>5.1941314602212109E-2</v>
      </c>
      <c r="AR38" s="26">
        <f t="shared" si="98"/>
        <v>5.6505573739076886E-2</v>
      </c>
      <c r="AS38" s="26">
        <f t="shared" si="133"/>
        <v>5.9042991777717407E-2</v>
      </c>
      <c r="AT38" s="26">
        <f t="shared" si="70"/>
        <v>4.9200067536226341E-2</v>
      </c>
      <c r="AU38" s="36">
        <f t="shared" si="134"/>
        <v>7.2966014035282661E-2</v>
      </c>
      <c r="AY38">
        <v>7</v>
      </c>
      <c r="AZ38">
        <v>14</v>
      </c>
      <c r="BA38">
        <v>34</v>
      </c>
      <c r="BB38">
        <v>50</v>
      </c>
      <c r="BC38">
        <v>91</v>
      </c>
      <c r="BD38">
        <v>111</v>
      </c>
      <c r="BE38">
        <v>148</v>
      </c>
      <c r="BF38">
        <v>213</v>
      </c>
      <c r="BT38" s="47" t="s">
        <v>42</v>
      </c>
      <c r="BU38" s="26">
        <v>0.93494165167099474</v>
      </c>
      <c r="BV38" s="26">
        <v>0.81726864652578668</v>
      </c>
      <c r="BW38" s="26">
        <v>1.7609518940276771E-2</v>
      </c>
      <c r="BX38" s="26">
        <v>0</v>
      </c>
      <c r="BY38" s="26">
        <v>0</v>
      </c>
      <c r="BZ38" s="26">
        <v>0</v>
      </c>
      <c r="CA38" s="26">
        <v>0</v>
      </c>
      <c r="CB38" s="26">
        <v>0</v>
      </c>
      <c r="CC38" s="59"/>
      <c r="CF38" s="9"/>
      <c r="CG38" t="s">
        <v>165</v>
      </c>
      <c r="CH38">
        <v>0</v>
      </c>
      <c r="CI38">
        <v>14</v>
      </c>
      <c r="CJ38">
        <v>42</v>
      </c>
      <c r="CK38">
        <v>56</v>
      </c>
      <c r="CL38" s="34">
        <v>85</v>
      </c>
      <c r="CM38" s="34">
        <v>109</v>
      </c>
      <c r="CN38" s="34">
        <v>146</v>
      </c>
      <c r="CO38" s="34">
        <v>210</v>
      </c>
    </row>
    <row r="39" spans="1:93" x14ac:dyDescent="0.25">
      <c r="A39" s="5" t="s">
        <v>43</v>
      </c>
      <c r="B39" s="26">
        <v>6.6146610787056956E-2</v>
      </c>
      <c r="C39" s="26">
        <v>8.3808183125832422E-2</v>
      </c>
      <c r="D39" s="26">
        <v>9.0262242436607021E-2</v>
      </c>
      <c r="E39" s="26">
        <v>3.2732706602977474E-2</v>
      </c>
      <c r="F39" s="26">
        <v>3.3984703366784275E-2</v>
      </c>
      <c r="G39" s="26">
        <v>3.5709977136176629E-2</v>
      </c>
      <c r="H39" s="26">
        <v>3.6907322516797986E-2</v>
      </c>
      <c r="I39" s="26">
        <v>1.772930626860126E-2</v>
      </c>
      <c r="L39" s="5" t="s">
        <v>43</v>
      </c>
      <c r="M39" s="39">
        <v>0</v>
      </c>
      <c r="N39" s="26">
        <f>B39-M39</f>
        <v>6.6146610787056956E-2</v>
      </c>
      <c r="O39" s="26">
        <f>C39-B39+N39</f>
        <v>8.3808183125832422E-2</v>
      </c>
      <c r="P39" s="26">
        <f>D39-C39+O39</f>
        <v>9.0262242436607021E-2</v>
      </c>
      <c r="Q39" s="36">
        <f>E39+P39</f>
        <v>0.12299494903958449</v>
      </c>
      <c r="R39" s="26">
        <f>F39-E39+Q39</f>
        <v>0.1242469458033913</v>
      </c>
      <c r="S39" s="26">
        <f>G39-F39+R39</f>
        <v>0.12597221957278365</v>
      </c>
      <c r="T39" s="26">
        <f>H39-G39+S39</f>
        <v>0.12716956495340501</v>
      </c>
      <c r="U39" s="36">
        <f>I39+T39</f>
        <v>0.14489887122200626</v>
      </c>
      <c r="Y39" t="s">
        <v>185</v>
      </c>
      <c r="AA39" s="39">
        <v>0</v>
      </c>
      <c r="AB39" s="9">
        <f t="shared" ref="AB39:AI39" si="145">AVERAGE(N39:N41)</f>
        <v>6.5900483899589371E-2</v>
      </c>
      <c r="AC39" s="9">
        <f t="shared" si="145"/>
        <v>8.129598872909187E-2</v>
      </c>
      <c r="AD39" s="9">
        <f t="shared" si="145"/>
        <v>8.86994092285915E-2</v>
      </c>
      <c r="AE39" s="9">
        <f t="shared" si="145"/>
        <v>0.11614728465012163</v>
      </c>
      <c r="AF39" s="9">
        <f t="shared" si="145"/>
        <v>0.11749955298502517</v>
      </c>
      <c r="AG39" s="9">
        <f t="shared" si="145"/>
        <v>0.11857807948812187</v>
      </c>
      <c r="AH39" s="9">
        <f t="shared" si="145"/>
        <v>0.11946109834224773</v>
      </c>
      <c r="AI39" s="9">
        <f t="shared" si="145"/>
        <v>0.13503064434767545</v>
      </c>
      <c r="AM39" s="5" t="s">
        <v>43</v>
      </c>
      <c r="AN39" s="26">
        <f t="shared" si="131"/>
        <v>0</v>
      </c>
      <c r="AO39" s="26">
        <f t="shared" si="31"/>
        <v>1.7661572338775466E-2</v>
      </c>
      <c r="AP39" s="26">
        <f t="shared" si="82"/>
        <v>2.4115631649550065E-2</v>
      </c>
      <c r="AQ39" s="37">
        <f t="shared" si="83"/>
        <v>5.6848338252527539E-2</v>
      </c>
      <c r="AR39" s="26">
        <f t="shared" si="98"/>
        <v>5.810033501633434E-2</v>
      </c>
      <c r="AS39" s="26">
        <f t="shared" si="133"/>
        <v>5.9825608785726694E-2</v>
      </c>
      <c r="AT39" s="26">
        <f t="shared" si="70"/>
        <v>6.1022954166348051E-2</v>
      </c>
      <c r="AU39" s="36">
        <f t="shared" si="134"/>
        <v>7.8752260434949317E-2</v>
      </c>
      <c r="AW39" t="s">
        <v>185</v>
      </c>
      <c r="AY39" s="9">
        <f>AVERAGE(AN39:AN41)</f>
        <v>0</v>
      </c>
      <c r="AZ39" s="9">
        <f t="shared" ref="AZ39:BF39" si="146">AVERAGE(AN39:AN41)</f>
        <v>0</v>
      </c>
      <c r="BA39" s="9">
        <f t="shared" si="146"/>
        <v>1.5395504829502494E-2</v>
      </c>
      <c r="BB39" s="9">
        <f t="shared" si="146"/>
        <v>2.2798925329002146E-2</v>
      </c>
      <c r="BC39" s="9">
        <f t="shared" si="146"/>
        <v>5.0246800750532263E-2</v>
      </c>
      <c r="BD39" s="9">
        <f t="shared" si="146"/>
        <v>5.1599069085435788E-2</v>
      </c>
      <c r="BE39" s="9">
        <f t="shared" si="146"/>
        <v>5.2677595588532494E-2</v>
      </c>
      <c r="BF39" s="9">
        <f t="shared" si="146"/>
        <v>5.3560614442658361E-2</v>
      </c>
      <c r="BT39" s="47" t="s">
        <v>43</v>
      </c>
      <c r="BU39" s="26">
        <v>0.94151088226924229</v>
      </c>
      <c r="BV39" s="26">
        <v>0.98846189687591191</v>
      </c>
      <c r="BW39" s="26">
        <v>0.99226250077863742</v>
      </c>
      <c r="BX39" s="26">
        <v>0.98890274350171192</v>
      </c>
      <c r="BY39" s="26">
        <v>0.94865095912194664</v>
      </c>
      <c r="BZ39" s="26">
        <v>0.97315821724835028</v>
      </c>
      <c r="CA39" s="26">
        <v>0.96432468578207564</v>
      </c>
      <c r="CB39" s="26">
        <v>1.0168805989081204</v>
      </c>
      <c r="CC39" s="59"/>
      <c r="CE39" t="s">
        <v>185</v>
      </c>
      <c r="CF39" s="9"/>
      <c r="CG39" t="s">
        <v>177</v>
      </c>
      <c r="CH39">
        <f t="shared" ref="CH39:CO39" si="147">AVERAGE(BU39:BU41)</f>
        <v>0.92739531428741284</v>
      </c>
      <c r="CI39">
        <f t="shared" si="147"/>
        <v>0.98990126062029427</v>
      </c>
      <c r="CJ39">
        <f t="shared" si="147"/>
        <v>0.99304854093297068</v>
      </c>
      <c r="CK39">
        <f t="shared" si="147"/>
        <v>0.98804435172173621</v>
      </c>
      <c r="CL39">
        <f t="shared" si="147"/>
        <v>0.95027951813734035</v>
      </c>
      <c r="CM39">
        <f t="shared" si="147"/>
        <v>0.97417277119578027</v>
      </c>
      <c r="CN39">
        <f t="shared" si="147"/>
        <v>0.92476158455961233</v>
      </c>
      <c r="CO39">
        <f t="shared" si="147"/>
        <v>1.0176740791339025</v>
      </c>
    </row>
    <row r="40" spans="1:93" x14ac:dyDescent="0.25">
      <c r="A40" s="5" t="s">
        <v>44</v>
      </c>
      <c r="B40" s="26">
        <v>6.649341407127668E-2</v>
      </c>
      <c r="C40" s="26">
        <v>8.0131183643623788E-2</v>
      </c>
      <c r="D40" s="26">
        <v>8.8847792383460536E-2</v>
      </c>
      <c r="E40" s="26">
        <v>2.4938456412291692E-2</v>
      </c>
      <c r="F40" s="26">
        <v>2.6540264742499337E-2</v>
      </c>
      <c r="G40" s="26">
        <v>2.740011683549104E-2</v>
      </c>
      <c r="H40" s="26">
        <v>2.8315311877122159E-2</v>
      </c>
      <c r="I40" s="26">
        <v>1.4849358707899052E-2</v>
      </c>
      <c r="L40" s="5" t="s">
        <v>44</v>
      </c>
      <c r="M40" s="39">
        <v>0</v>
      </c>
      <c r="N40" s="26">
        <f t="shared" ref="N40:N41" si="148">B40-M40</f>
        <v>6.649341407127668E-2</v>
      </c>
      <c r="O40" s="26">
        <f t="shared" ref="O40:P41" si="149">C40-B40+N40</f>
        <v>8.0131183643623788E-2</v>
      </c>
      <c r="P40" s="26">
        <f t="shared" si="149"/>
        <v>8.8847792383460536E-2</v>
      </c>
      <c r="Q40" s="36">
        <f t="shared" ref="Q40:Q50" si="150">E40+P40</f>
        <v>0.11378624879575222</v>
      </c>
      <c r="R40" s="26">
        <f t="shared" ref="R40:T41" si="151">F40-E40+Q40</f>
        <v>0.11538805712595987</v>
      </c>
      <c r="S40" s="26">
        <f t="shared" si="151"/>
        <v>0.11624790921895158</v>
      </c>
      <c r="T40" s="26">
        <f t="shared" si="151"/>
        <v>0.1171631042605827</v>
      </c>
      <c r="U40" s="36">
        <f t="shared" ref="U40:U41" si="152">I40+T40</f>
        <v>0.13201246296848174</v>
      </c>
      <c r="AA40" s="39">
        <v>0</v>
      </c>
      <c r="AB40">
        <f t="shared" ref="AB40:AI40" si="153">_xlfn.STDEV.P(N39:N41)</f>
        <v>6.099621249851723E-4</v>
      </c>
      <c r="AC40">
        <f t="shared" si="153"/>
        <v>1.7779528987272857E-3</v>
      </c>
      <c r="AD40">
        <f t="shared" si="153"/>
        <v>1.3407369413036294E-3</v>
      </c>
      <c r="AE40">
        <f t="shared" si="153"/>
        <v>4.9191745075859534E-3</v>
      </c>
      <c r="AF40">
        <f t="shared" si="153"/>
        <v>4.8811632911784355E-3</v>
      </c>
      <c r="AG40">
        <f t="shared" si="153"/>
        <v>5.3462382839755121E-3</v>
      </c>
      <c r="AH40">
        <f t="shared" si="153"/>
        <v>5.5968576685816659E-3</v>
      </c>
      <c r="AI40">
        <f t="shared" si="153"/>
        <v>7.1510941765677728E-3</v>
      </c>
      <c r="AM40" s="5" t="s">
        <v>44</v>
      </c>
      <c r="AN40" s="26">
        <f t="shared" si="131"/>
        <v>0</v>
      </c>
      <c r="AO40" s="26">
        <f t="shared" si="31"/>
        <v>1.3637769572347108E-2</v>
      </c>
      <c r="AP40" s="26">
        <f t="shared" si="82"/>
        <v>2.2354378312183856E-2</v>
      </c>
      <c r="AQ40" s="37">
        <f t="shared" si="83"/>
        <v>4.7292834724475548E-2</v>
      </c>
      <c r="AR40" s="26">
        <f t="shared" si="98"/>
        <v>4.889464305468319E-2</v>
      </c>
      <c r="AS40" s="26">
        <f t="shared" si="133"/>
        <v>4.9754495147674896E-2</v>
      </c>
      <c r="AT40" s="26">
        <f t="shared" si="70"/>
        <v>5.0669690189306019E-2</v>
      </c>
      <c r="AU40" s="36">
        <f t="shared" si="134"/>
        <v>6.5519048897205071E-2</v>
      </c>
      <c r="AY40">
        <f>_xlfn.STDEV.P(AN39:AN41)</f>
        <v>0</v>
      </c>
      <c r="AZ40">
        <f t="shared" ref="AZ40:BF40" si="154">_xlfn.STDEV.P(AN39:AN41)</f>
        <v>0</v>
      </c>
      <c r="BA40">
        <f t="shared" si="154"/>
        <v>1.6815763308448278E-3</v>
      </c>
      <c r="BB40">
        <f t="shared" si="154"/>
        <v>9.4727669942402514E-4</v>
      </c>
      <c r="BC40">
        <f t="shared" si="154"/>
        <v>4.6765724751299054E-3</v>
      </c>
      <c r="BD40">
        <f t="shared" si="154"/>
        <v>4.6186712406425167E-3</v>
      </c>
      <c r="BE40">
        <f t="shared" si="154"/>
        <v>5.0822730037277638E-3</v>
      </c>
      <c r="BF40">
        <f t="shared" si="154"/>
        <v>5.3210837427732586E-3</v>
      </c>
      <c r="BT40" s="47" t="s">
        <v>44</v>
      </c>
      <c r="BU40" s="26">
        <v>0.93729616891176215</v>
      </c>
      <c r="BV40" s="26">
        <v>0.9856393581416113</v>
      </c>
      <c r="BW40" s="26">
        <v>0.99146605850304936</v>
      </c>
      <c r="BX40" s="26">
        <v>0.98359923572127517</v>
      </c>
      <c r="BY40" s="26">
        <v>0.94915143906281385</v>
      </c>
      <c r="BZ40" s="26">
        <v>0.96697487274611715</v>
      </c>
      <c r="CA40" s="26">
        <v>0.82064278738963348</v>
      </c>
      <c r="CB40" s="26">
        <v>1.0113064038276844</v>
      </c>
      <c r="CC40" s="59"/>
      <c r="CF40" s="9"/>
      <c r="CG40" t="s">
        <v>162</v>
      </c>
      <c r="CH40">
        <f t="shared" ref="CH40:CO40" si="155">_xlfn.STDEV.P(BU39:BU41)</f>
        <v>1.7069121599550475E-2</v>
      </c>
      <c r="CI40">
        <f t="shared" si="155"/>
        <v>4.1928517452410703E-3</v>
      </c>
      <c r="CJ40">
        <f t="shared" si="155"/>
        <v>1.706068482150002E-3</v>
      </c>
      <c r="CK40">
        <f t="shared" si="155"/>
        <v>3.334690557323204E-3</v>
      </c>
      <c r="CL40">
        <f t="shared" si="155"/>
        <v>1.9599167009343101E-3</v>
      </c>
      <c r="CM40">
        <f t="shared" si="155"/>
        <v>6.3320201141612307E-3</v>
      </c>
      <c r="CN40">
        <f t="shared" si="155"/>
        <v>7.4326757814688602E-2</v>
      </c>
      <c r="CO40">
        <f t="shared" si="155"/>
        <v>5.5515477790018036E-3</v>
      </c>
    </row>
    <row r="41" spans="1:93" x14ac:dyDescent="0.25">
      <c r="A41" s="5" t="s">
        <v>45</v>
      </c>
      <c r="B41" s="26">
        <v>6.5061426840434478E-2</v>
      </c>
      <c r="C41" s="26">
        <v>7.9948599417819385E-2</v>
      </c>
      <c r="D41" s="26">
        <v>8.6988192865706998E-2</v>
      </c>
      <c r="E41" s="26">
        <v>2.467246324932118E-2</v>
      </c>
      <c r="F41" s="26">
        <v>2.587546316001731E-2</v>
      </c>
      <c r="G41" s="26">
        <v>2.6525916806923375E-2</v>
      </c>
      <c r="H41" s="26">
        <v>2.7062432947048489E-2</v>
      </c>
      <c r="I41" s="26">
        <v>1.4129973039782869E-2</v>
      </c>
      <c r="L41" s="5" t="s">
        <v>45</v>
      </c>
      <c r="M41" s="39">
        <v>0</v>
      </c>
      <c r="N41" s="26">
        <f t="shared" si="148"/>
        <v>6.5061426840434478E-2</v>
      </c>
      <c r="O41" s="26">
        <f t="shared" si="149"/>
        <v>7.9948599417819385E-2</v>
      </c>
      <c r="P41" s="26">
        <f t="shared" si="149"/>
        <v>8.6988192865706998E-2</v>
      </c>
      <c r="Q41" s="36">
        <f t="shared" si="150"/>
        <v>0.11166065611502818</v>
      </c>
      <c r="R41" s="26">
        <f t="shared" si="151"/>
        <v>0.1128636560257243</v>
      </c>
      <c r="S41" s="26">
        <f t="shared" si="151"/>
        <v>0.11351410967263037</v>
      </c>
      <c r="T41" s="26">
        <f t="shared" si="151"/>
        <v>0.11405062581275549</v>
      </c>
      <c r="U41" s="36">
        <f t="shared" si="152"/>
        <v>0.12818059885253835</v>
      </c>
      <c r="AA41" s="39">
        <v>0</v>
      </c>
      <c r="AB41">
        <v>7</v>
      </c>
      <c r="AC41">
        <v>14</v>
      </c>
      <c r="AD41">
        <v>34</v>
      </c>
      <c r="AE41">
        <v>50</v>
      </c>
      <c r="AF41">
        <v>91</v>
      </c>
      <c r="AG41">
        <v>111</v>
      </c>
      <c r="AH41">
        <v>148</v>
      </c>
      <c r="AI41">
        <v>213</v>
      </c>
      <c r="AM41" s="5" t="s">
        <v>45</v>
      </c>
      <c r="AN41" s="26">
        <f t="shared" si="131"/>
        <v>0</v>
      </c>
      <c r="AO41" s="26">
        <f t="shared" ref="AO41:AO72" si="156">C41-B41+AN41</f>
        <v>1.4887172577384908E-2</v>
      </c>
      <c r="AP41" s="26">
        <f t="shared" si="82"/>
        <v>2.192676602527252E-2</v>
      </c>
      <c r="AQ41" s="37">
        <f t="shared" si="83"/>
        <v>4.6599229274593701E-2</v>
      </c>
      <c r="AR41" s="26">
        <f t="shared" si="98"/>
        <v>4.7802229185289827E-2</v>
      </c>
      <c r="AS41" s="26">
        <f t="shared" si="133"/>
        <v>4.8452682832195892E-2</v>
      </c>
      <c r="AT41" s="26">
        <f t="shared" si="70"/>
        <v>4.8989198972321006E-2</v>
      </c>
      <c r="AU41" s="36">
        <f t="shared" si="134"/>
        <v>6.3119172012103875E-2</v>
      </c>
      <c r="AY41">
        <v>7</v>
      </c>
      <c r="AZ41">
        <v>14</v>
      </c>
      <c r="BA41">
        <v>34</v>
      </c>
      <c r="BB41">
        <v>50</v>
      </c>
      <c r="BC41">
        <v>91</v>
      </c>
      <c r="BD41">
        <v>111</v>
      </c>
      <c r="BE41">
        <v>148</v>
      </c>
      <c r="BF41">
        <v>213</v>
      </c>
      <c r="BT41" s="47" t="s">
        <v>45</v>
      </c>
      <c r="BU41" s="26">
        <v>0.90337889168123409</v>
      </c>
      <c r="BV41" s="26">
        <v>0.9956025268433597</v>
      </c>
      <c r="BW41" s="26">
        <v>0.99541706351722503</v>
      </c>
      <c r="BX41" s="26">
        <v>0.99163107594222166</v>
      </c>
      <c r="BY41" s="26">
        <v>0.95303615622726057</v>
      </c>
      <c r="BZ41" s="26">
        <v>0.98238522359287328</v>
      </c>
      <c r="CA41" s="26">
        <v>0.98931728050712764</v>
      </c>
      <c r="CB41" s="26">
        <v>1.0248352346659024</v>
      </c>
      <c r="CC41" s="59"/>
      <c r="CF41" s="9"/>
      <c r="CG41" t="s">
        <v>165</v>
      </c>
      <c r="CH41">
        <v>0</v>
      </c>
      <c r="CI41">
        <v>14</v>
      </c>
      <c r="CJ41">
        <v>42</v>
      </c>
      <c r="CK41">
        <v>56</v>
      </c>
      <c r="CL41" s="34">
        <v>85</v>
      </c>
      <c r="CM41" s="34">
        <v>109</v>
      </c>
      <c r="CN41" s="34">
        <v>146</v>
      </c>
      <c r="CO41" s="34">
        <v>210</v>
      </c>
    </row>
    <row r="42" spans="1:93" x14ac:dyDescent="0.25">
      <c r="A42" s="5" t="s">
        <v>46</v>
      </c>
      <c r="B42" s="26">
        <v>1.6255653558066806E-2</v>
      </c>
      <c r="C42" s="26">
        <v>1.7057578228476592E-2</v>
      </c>
      <c r="D42" s="26">
        <v>1.8173200885171305E-2</v>
      </c>
      <c r="E42" s="26">
        <v>1.0545721106401541E-2</v>
      </c>
      <c r="F42" s="26">
        <v>1.0574095466839177E-2</v>
      </c>
      <c r="G42" s="26">
        <v>0</v>
      </c>
      <c r="H42" s="26">
        <v>0</v>
      </c>
      <c r="I42" s="26">
        <v>0</v>
      </c>
      <c r="L42" s="5" t="s">
        <v>46</v>
      </c>
      <c r="M42" s="39">
        <v>0</v>
      </c>
      <c r="N42" s="26">
        <f>B42-M42</f>
        <v>1.6255653558066806E-2</v>
      </c>
      <c r="O42" s="26">
        <f>C42-B42+N42</f>
        <v>1.7057578228476592E-2</v>
      </c>
      <c r="P42" s="26">
        <f>D42-C42+O42</f>
        <v>1.8173200885171305E-2</v>
      </c>
      <c r="Q42" s="36">
        <f t="shared" si="150"/>
        <v>2.8718921991572846E-2</v>
      </c>
      <c r="R42" s="26">
        <f>F42-E42+Q42</f>
        <v>2.8747296352010482E-2</v>
      </c>
      <c r="S42" s="36">
        <f>G42+R42</f>
        <v>2.8747296352010482E-2</v>
      </c>
      <c r="T42" s="26">
        <f>H42-G42+S42</f>
        <v>2.8747296352010482E-2</v>
      </c>
      <c r="U42" s="26">
        <f>I42-H42+T42</f>
        <v>2.8747296352010482E-2</v>
      </c>
      <c r="Y42" t="s">
        <v>187</v>
      </c>
      <c r="AA42" s="39">
        <v>0</v>
      </c>
      <c r="AB42" s="9">
        <f t="shared" ref="AB42:AI42" si="157">AVERAGE(N42:N44)</f>
        <v>1.6203344819751313E-2</v>
      </c>
      <c r="AC42" s="9">
        <f t="shared" si="157"/>
        <v>1.7134488452173902E-2</v>
      </c>
      <c r="AD42" s="9">
        <f t="shared" si="157"/>
        <v>1.8209748857888924E-2</v>
      </c>
      <c r="AE42" s="9">
        <f t="shared" si="157"/>
        <v>2.9067567187013848E-2</v>
      </c>
      <c r="AF42" s="9">
        <f t="shared" si="157"/>
        <v>2.8774445446990631E-2</v>
      </c>
      <c r="AG42" s="9">
        <f t="shared" si="157"/>
        <v>3.2355246275924891E-2</v>
      </c>
      <c r="AH42" s="9">
        <f t="shared" si="157"/>
        <v>3.2344627518388375E-2</v>
      </c>
      <c r="AI42" s="9">
        <f t="shared" si="157"/>
        <v>3.2234794271632138E-2</v>
      </c>
      <c r="AM42" s="5" t="s">
        <v>46</v>
      </c>
      <c r="AN42" s="26">
        <f t="shared" si="131"/>
        <v>0</v>
      </c>
      <c r="AO42" s="26">
        <f t="shared" si="156"/>
        <v>8.0192467040978571E-4</v>
      </c>
      <c r="AP42" s="26">
        <f t="shared" si="82"/>
        <v>1.9175473271044984E-3</v>
      </c>
      <c r="AQ42" s="37">
        <f t="shared" si="83"/>
        <v>1.246326843350604E-2</v>
      </c>
      <c r="AR42" s="26">
        <f t="shared" si="98"/>
        <v>1.2491642793943675E-2</v>
      </c>
      <c r="AS42" s="36">
        <f t="shared" ref="AS42:AS50" si="158">G42+AR42</f>
        <v>1.2491642793943675E-2</v>
      </c>
      <c r="AT42" s="26">
        <f t="shared" si="70"/>
        <v>1.2491642793943675E-2</v>
      </c>
      <c r="AU42" s="26">
        <f t="shared" ref="AU42:AU50" si="159">I42-H42+AT42</f>
        <v>1.2491642793943675E-2</v>
      </c>
      <c r="AW42" t="s">
        <v>187</v>
      </c>
      <c r="AY42" s="9">
        <f>AVERAGE(AN42:AN44)</f>
        <v>0</v>
      </c>
      <c r="AZ42" s="9">
        <f t="shared" ref="AZ42:BF42" si="160">AVERAGE(AN42:AN44)</f>
        <v>0</v>
      </c>
      <c r="BA42" s="9">
        <f t="shared" si="160"/>
        <v>9.3114363242258657E-4</v>
      </c>
      <c r="BB42" s="9">
        <f t="shared" si="160"/>
        <v>2.0064040381376123E-3</v>
      </c>
      <c r="BC42" s="9">
        <f t="shared" si="160"/>
        <v>1.2864222367262529E-2</v>
      </c>
      <c r="BD42" s="9">
        <f t="shared" si="160"/>
        <v>1.2571100627239316E-2</v>
      </c>
      <c r="BE42" s="9">
        <f t="shared" si="160"/>
        <v>1.6151901456173578E-2</v>
      </c>
      <c r="BF42" s="9">
        <f t="shared" si="160"/>
        <v>1.6141282698637061E-2</v>
      </c>
      <c r="BT42" s="47" t="s">
        <v>46</v>
      </c>
      <c r="BU42" s="26">
        <v>0.87650111336126224</v>
      </c>
      <c r="BV42" s="26">
        <v>0.78705075576493777</v>
      </c>
      <c r="BW42" s="26">
        <v>0.88577753530763803</v>
      </c>
      <c r="BX42" s="26">
        <v>0.88077122482688408</v>
      </c>
      <c r="BY42" s="26">
        <v>0.85818353616037069</v>
      </c>
      <c r="BZ42" s="26">
        <v>0.86638647591452267</v>
      </c>
      <c r="CA42" s="26">
        <v>0.86475627505636687</v>
      </c>
      <c r="CB42" s="26">
        <v>0.91412530473639564</v>
      </c>
      <c r="CC42" s="59"/>
      <c r="CE42" t="s">
        <v>187</v>
      </c>
      <c r="CF42" s="9"/>
      <c r="CG42" t="s">
        <v>177</v>
      </c>
      <c r="CH42">
        <f t="shared" ref="CH42:CO42" si="161">AVERAGE(BU42:BU44)</f>
        <v>0.88072506285745789</v>
      </c>
      <c r="CI42">
        <f t="shared" si="161"/>
        <v>0.84717522639367848</v>
      </c>
      <c r="CJ42">
        <f t="shared" si="161"/>
        <v>0.88789232195273049</v>
      </c>
      <c r="CK42">
        <f t="shared" si="161"/>
        <v>0.88228278959845952</v>
      </c>
      <c r="CL42">
        <f t="shared" si="161"/>
        <v>0.85967286494937534</v>
      </c>
      <c r="CM42">
        <f t="shared" si="161"/>
        <v>0.86069320900214896</v>
      </c>
      <c r="CN42">
        <f t="shared" si="161"/>
        <v>0.8638772932240103</v>
      </c>
      <c r="CO42">
        <f t="shared" si="161"/>
        <v>0.91718476709018404</v>
      </c>
    </row>
    <row r="43" spans="1:93" x14ac:dyDescent="0.25">
      <c r="A43" s="5" t="s">
        <v>47</v>
      </c>
      <c r="B43" s="26">
        <v>1.8641024279529995E-2</v>
      </c>
      <c r="C43" s="26">
        <v>1.8899531140746596E-2</v>
      </c>
      <c r="D43" s="26">
        <v>2.0368773234538794E-2</v>
      </c>
      <c r="E43" s="26">
        <v>1.1975833639458918E-2</v>
      </c>
      <c r="F43" s="26">
        <v>1.1487262667056549E-2</v>
      </c>
      <c r="G43" s="26">
        <v>0</v>
      </c>
      <c r="H43" s="26">
        <v>0</v>
      </c>
      <c r="I43" s="26">
        <v>0</v>
      </c>
      <c r="L43" s="5" t="s">
        <v>47</v>
      </c>
      <c r="M43" s="39">
        <v>0</v>
      </c>
      <c r="N43" s="26">
        <f t="shared" ref="N43:N44" si="162">B43-M43</f>
        <v>1.8641024279529995E-2</v>
      </c>
      <c r="O43" s="26">
        <f t="shared" ref="O43:P44" si="163">C43-B43+N43</f>
        <v>1.8899531140746596E-2</v>
      </c>
      <c r="P43" s="26">
        <f t="shared" si="163"/>
        <v>2.0368773234538794E-2</v>
      </c>
      <c r="Q43" s="36">
        <f t="shared" si="150"/>
        <v>3.2344606873997712E-2</v>
      </c>
      <c r="R43" s="26">
        <f t="shared" ref="R43:R44" si="164">F43-E43+Q43</f>
        <v>3.1856035901595345E-2</v>
      </c>
      <c r="S43" s="36">
        <f t="shared" ref="S43:S44" si="165">G43+R43</f>
        <v>3.1856035901595345E-2</v>
      </c>
      <c r="T43" s="26">
        <f t="shared" ref="T43:U44" si="166">H43-G43+S43</f>
        <v>3.1856035901595345E-2</v>
      </c>
      <c r="U43" s="26">
        <f t="shared" si="166"/>
        <v>3.1856035901595345E-2</v>
      </c>
      <c r="AA43" s="39">
        <v>0</v>
      </c>
      <c r="AB43">
        <f t="shared" ref="AB43:AI43" si="167">_xlfn.STDEV.P(N42:N44)</f>
        <v>2.0120519028576527E-3</v>
      </c>
      <c r="AC43">
        <f t="shared" si="167"/>
        <v>1.4108014381855609E-3</v>
      </c>
      <c r="AD43">
        <f t="shared" si="167"/>
        <v>1.7481064134778595E-3</v>
      </c>
      <c r="AE43">
        <f t="shared" si="167"/>
        <v>2.5453249223147669E-3</v>
      </c>
      <c r="AF43">
        <f t="shared" si="167"/>
        <v>2.5050980568069774E-3</v>
      </c>
      <c r="AG43">
        <f t="shared" si="167"/>
        <v>3.1693994892189317E-3</v>
      </c>
      <c r="AH43">
        <f t="shared" si="167"/>
        <v>3.1556445870127908E-3</v>
      </c>
      <c r="AI43">
        <f t="shared" si="167"/>
        <v>3.014080143789686E-3</v>
      </c>
      <c r="AM43" s="5" t="s">
        <v>47</v>
      </c>
      <c r="AN43" s="26">
        <f t="shared" si="131"/>
        <v>0</v>
      </c>
      <c r="AO43" s="26">
        <f t="shared" si="156"/>
        <v>2.5850686121660013E-4</v>
      </c>
      <c r="AP43" s="26">
        <f t="shared" si="82"/>
        <v>1.7277489550087989E-3</v>
      </c>
      <c r="AQ43" s="37">
        <f t="shared" si="83"/>
        <v>1.3703582594467717E-2</v>
      </c>
      <c r="AR43" s="26">
        <f t="shared" si="98"/>
        <v>1.3215011622065348E-2</v>
      </c>
      <c r="AS43" s="36">
        <f t="shared" si="158"/>
        <v>1.3215011622065348E-2</v>
      </c>
      <c r="AT43" s="26">
        <f t="shared" si="70"/>
        <v>1.3215011622065348E-2</v>
      </c>
      <c r="AU43" s="26">
        <f t="shared" si="159"/>
        <v>1.3215011622065348E-2</v>
      </c>
      <c r="AY43">
        <f>_xlfn.STDEV.P(AN42:AN44)</f>
        <v>0</v>
      </c>
      <c r="AZ43">
        <f t="shared" ref="AZ43:BF43" si="168">_xlfn.STDEV.P(AN42:AN44)</f>
        <v>0</v>
      </c>
      <c r="BA43">
        <f t="shared" si="168"/>
        <v>6.0885421983096488E-4</v>
      </c>
      <c r="BB43">
        <f t="shared" si="168"/>
        <v>2.7117588959767218E-4</v>
      </c>
      <c r="BC43">
        <f t="shared" si="168"/>
        <v>5.9371422029574959E-4</v>
      </c>
      <c r="BD43">
        <f t="shared" si="168"/>
        <v>4.9650185904034005E-4</v>
      </c>
      <c r="BE43">
        <f t="shared" si="168"/>
        <v>4.674226626043926E-3</v>
      </c>
      <c r="BF43">
        <f t="shared" si="168"/>
        <v>4.6592395331224567E-3</v>
      </c>
      <c r="BT43" s="47" t="s">
        <v>47</v>
      </c>
      <c r="BU43" s="26">
        <v>0.89335572519259043</v>
      </c>
      <c r="BV43" s="26">
        <v>0.876029635399873</v>
      </c>
      <c r="BW43" s="26">
        <v>0.88872519716094378</v>
      </c>
      <c r="BX43" s="26">
        <v>0.88365515178428922</v>
      </c>
      <c r="BY43" s="26">
        <v>0.86352099976997176</v>
      </c>
      <c r="BZ43" s="26">
        <v>0.85200029411822287</v>
      </c>
      <c r="CA43" s="26">
        <v>0.85826660283524669</v>
      </c>
      <c r="CB43" s="26">
        <v>0.91968300391356983</v>
      </c>
      <c r="CC43" s="59"/>
      <c r="CF43" s="9"/>
      <c r="CG43" t="s">
        <v>162</v>
      </c>
      <c r="CH43">
        <f t="shared" ref="CH43:CO43" si="169">_xlfn.STDEV.P(BU42:BU44)</f>
        <v>9.0930046579204733E-3</v>
      </c>
      <c r="CI43">
        <f t="shared" si="169"/>
        <v>4.2525857394299586E-2</v>
      </c>
      <c r="CJ43">
        <f t="shared" si="169"/>
        <v>1.5065745471897112E-3</v>
      </c>
      <c r="CK43">
        <f t="shared" si="169"/>
        <v>1.1814656699260645E-3</v>
      </c>
      <c r="CL43">
        <f t="shared" si="169"/>
        <v>2.744097163848189E-3</v>
      </c>
      <c r="CM43">
        <f t="shared" si="169"/>
        <v>6.2444093734035791E-3</v>
      </c>
      <c r="CN43">
        <f t="shared" si="169"/>
        <v>4.2677676273415177E-3</v>
      </c>
      <c r="CO43">
        <f t="shared" si="169"/>
        <v>2.3033650178195726E-3</v>
      </c>
    </row>
    <row r="44" spans="1:93" x14ac:dyDescent="0.25">
      <c r="A44" s="5" t="s">
        <v>48</v>
      </c>
      <c r="B44" s="26">
        <v>1.3713356621657142E-2</v>
      </c>
      <c r="C44" s="26">
        <v>1.5446355987298516E-2</v>
      </c>
      <c r="D44" s="26">
        <v>1.6087272453956681E-2</v>
      </c>
      <c r="E44" s="26">
        <v>1.0051900241514297E-2</v>
      </c>
      <c r="F44" s="26">
        <v>9.632731633409386E-3</v>
      </c>
      <c r="G44" s="26">
        <v>1.0742402486802791E-2</v>
      </c>
      <c r="H44" s="26">
        <v>1.0710546214193234E-2</v>
      </c>
      <c r="I44" s="26">
        <v>1.0381046473924519E-2</v>
      </c>
      <c r="L44" s="5" t="s">
        <v>48</v>
      </c>
      <c r="M44" s="39">
        <v>0</v>
      </c>
      <c r="N44" s="26">
        <f t="shared" si="162"/>
        <v>1.3713356621657142E-2</v>
      </c>
      <c r="O44" s="26">
        <f t="shared" si="163"/>
        <v>1.5446355987298516E-2</v>
      </c>
      <c r="P44" s="26">
        <f t="shared" si="163"/>
        <v>1.6087272453956681E-2</v>
      </c>
      <c r="Q44" s="36">
        <f t="shared" si="150"/>
        <v>2.6139172695470978E-2</v>
      </c>
      <c r="R44" s="26">
        <f t="shared" si="164"/>
        <v>2.5720004087366067E-2</v>
      </c>
      <c r="S44" s="36">
        <f t="shared" si="165"/>
        <v>3.6462406574168854E-2</v>
      </c>
      <c r="T44" s="26">
        <f t="shared" si="166"/>
        <v>3.6430550301559297E-2</v>
      </c>
      <c r="U44" s="26">
        <f t="shared" si="166"/>
        <v>3.6101050561290579E-2</v>
      </c>
      <c r="AA44" s="39">
        <v>0</v>
      </c>
      <c r="AB44">
        <v>7</v>
      </c>
      <c r="AC44">
        <v>14</v>
      </c>
      <c r="AD44">
        <v>34</v>
      </c>
      <c r="AE44">
        <v>50</v>
      </c>
      <c r="AF44">
        <v>91</v>
      </c>
      <c r="AG44">
        <v>111</v>
      </c>
      <c r="AH44">
        <v>148</v>
      </c>
      <c r="AI44">
        <v>213</v>
      </c>
      <c r="AM44" s="5" t="s">
        <v>48</v>
      </c>
      <c r="AN44" s="26">
        <f t="shared" si="131"/>
        <v>0</v>
      </c>
      <c r="AO44" s="26">
        <f t="shared" si="156"/>
        <v>1.7329993656413738E-3</v>
      </c>
      <c r="AP44" s="26">
        <f t="shared" si="82"/>
        <v>2.3739158322995391E-3</v>
      </c>
      <c r="AQ44" s="37">
        <f t="shared" si="83"/>
        <v>1.2425816073813836E-2</v>
      </c>
      <c r="AR44" s="26">
        <f t="shared" si="98"/>
        <v>1.2006647465708925E-2</v>
      </c>
      <c r="AS44" s="36">
        <f t="shared" si="158"/>
        <v>2.2749049952511716E-2</v>
      </c>
      <c r="AT44" s="26">
        <f t="shared" si="70"/>
        <v>2.2717193679902159E-2</v>
      </c>
      <c r="AU44" s="26">
        <f t="shared" si="159"/>
        <v>2.2387693939633444E-2</v>
      </c>
      <c r="AY44">
        <v>7</v>
      </c>
      <c r="AZ44">
        <v>14</v>
      </c>
      <c r="BA44">
        <v>34</v>
      </c>
      <c r="BB44">
        <v>50</v>
      </c>
      <c r="BC44">
        <v>91</v>
      </c>
      <c r="BD44">
        <v>111</v>
      </c>
      <c r="BE44">
        <v>148</v>
      </c>
      <c r="BF44">
        <v>213</v>
      </c>
      <c r="BT44" s="47" t="s">
        <v>48</v>
      </c>
      <c r="BU44" s="26">
        <v>0.8723183500185212</v>
      </c>
      <c r="BV44" s="26">
        <v>0.8784452880162249</v>
      </c>
      <c r="BW44" s="26">
        <v>0.88917423338960977</v>
      </c>
      <c r="BX44" s="26">
        <v>0.88242199218420547</v>
      </c>
      <c r="BY44" s="26">
        <v>0.85731405891778345</v>
      </c>
      <c r="BZ44" s="26">
        <v>0.86369285697370135</v>
      </c>
      <c r="CA44" s="26">
        <v>0.86860900178041733</v>
      </c>
      <c r="CB44" s="26">
        <v>0.91774599262058665</v>
      </c>
      <c r="CC44" s="59"/>
      <c r="CF44" s="9"/>
      <c r="CG44" t="s">
        <v>165</v>
      </c>
      <c r="CH44">
        <v>0</v>
      </c>
      <c r="CI44">
        <v>14</v>
      </c>
      <c r="CJ44">
        <v>42</v>
      </c>
      <c r="CK44">
        <v>56</v>
      </c>
      <c r="CL44" s="34">
        <v>85</v>
      </c>
      <c r="CM44" s="34">
        <v>109</v>
      </c>
      <c r="CN44" s="34">
        <v>146</v>
      </c>
      <c r="CO44" s="34">
        <v>210</v>
      </c>
    </row>
    <row r="45" spans="1:93" x14ac:dyDescent="0.25">
      <c r="A45" s="5" t="s">
        <v>49</v>
      </c>
      <c r="B45" s="26">
        <v>1.613668637618643E-2</v>
      </c>
      <c r="C45" s="26">
        <v>1.6098634563980505E-2</v>
      </c>
      <c r="D45" s="26">
        <v>1.7388579426907441E-2</v>
      </c>
      <c r="E45" s="26">
        <v>0</v>
      </c>
      <c r="F45" s="26">
        <v>8.9807131211092003E-3</v>
      </c>
      <c r="G45" s="26">
        <v>0</v>
      </c>
      <c r="H45" s="26">
        <v>0</v>
      </c>
      <c r="I45" s="26">
        <v>0</v>
      </c>
      <c r="L45" s="5" t="s">
        <v>49</v>
      </c>
      <c r="M45" s="39">
        <v>0</v>
      </c>
      <c r="N45" s="26">
        <f>B45-M45</f>
        <v>1.613668637618643E-2</v>
      </c>
      <c r="O45" s="26">
        <f>C45-B45+N45</f>
        <v>1.6098634563980505E-2</v>
      </c>
      <c r="P45" s="26">
        <f>D45-C45+O45</f>
        <v>1.7388579426907441E-2</v>
      </c>
      <c r="Q45" s="36">
        <f t="shared" si="150"/>
        <v>1.7388579426907441E-2</v>
      </c>
      <c r="R45" s="26">
        <f>F45-E45+Q45</f>
        <v>2.6369292548016642E-2</v>
      </c>
      <c r="S45" s="36">
        <f>G45+R45</f>
        <v>2.6369292548016642E-2</v>
      </c>
      <c r="T45" s="26">
        <f>H45-G45+S45</f>
        <v>2.6369292548016642E-2</v>
      </c>
      <c r="U45" s="26">
        <f>I45-H45+T45</f>
        <v>2.6369292548016642E-2</v>
      </c>
      <c r="Y45" t="s">
        <v>188</v>
      </c>
      <c r="AA45" s="39">
        <v>0</v>
      </c>
      <c r="AB45" s="9">
        <f t="shared" ref="AB45:AI45" si="170">AVERAGE(N45:N47)</f>
        <v>1.7471392673612359E-2</v>
      </c>
      <c r="AC45" s="9">
        <f t="shared" si="170"/>
        <v>1.753091162483068E-2</v>
      </c>
      <c r="AD45" s="9">
        <f t="shared" si="170"/>
        <v>1.8190852707459008E-2</v>
      </c>
      <c r="AE45" s="9">
        <f t="shared" si="170"/>
        <v>2.7028977386389014E-2</v>
      </c>
      <c r="AF45" s="9">
        <f t="shared" si="170"/>
        <v>2.9894690517973988E-2</v>
      </c>
      <c r="AG45" s="9">
        <f t="shared" si="170"/>
        <v>2.9894690517973988E-2</v>
      </c>
      <c r="AH45" s="9">
        <f t="shared" si="170"/>
        <v>2.9894690517973988E-2</v>
      </c>
      <c r="AI45" s="9">
        <f t="shared" si="170"/>
        <v>2.9894690517973988E-2</v>
      </c>
      <c r="AM45" s="5" t="s">
        <v>49</v>
      </c>
      <c r="AN45" s="26">
        <f t="shared" si="131"/>
        <v>0</v>
      </c>
      <c r="AO45" s="26">
        <f t="shared" si="156"/>
        <v>-3.8051812205924795E-5</v>
      </c>
      <c r="AP45" s="26">
        <f t="shared" si="82"/>
        <v>1.2518930507210112E-3</v>
      </c>
      <c r="AQ45" s="37">
        <f t="shared" si="83"/>
        <v>1.2518930507210112E-3</v>
      </c>
      <c r="AR45" s="26">
        <f t="shared" si="98"/>
        <v>1.0232606171830212E-2</v>
      </c>
      <c r="AS45" s="36">
        <f t="shared" si="158"/>
        <v>1.0232606171830212E-2</v>
      </c>
      <c r="AT45" s="26">
        <f t="shared" si="70"/>
        <v>1.0232606171830212E-2</v>
      </c>
      <c r="AU45" s="26">
        <f t="shared" si="159"/>
        <v>1.0232606171830212E-2</v>
      </c>
      <c r="AW45" t="s">
        <v>188</v>
      </c>
      <c r="AY45" s="9">
        <f>AVERAGE(AN45:AN47)</f>
        <v>0</v>
      </c>
      <c r="AZ45" s="9">
        <f t="shared" ref="AZ45:BF45" si="171">AVERAGE(AN45:AN47)</f>
        <v>0</v>
      </c>
      <c r="BA45" s="9">
        <f t="shared" si="171"/>
        <v>5.9518951218322007E-5</v>
      </c>
      <c r="BB45" s="9">
        <f t="shared" si="171"/>
        <v>7.1946003384664814E-4</v>
      </c>
      <c r="BC45" s="9">
        <f t="shared" si="171"/>
        <v>9.5575847127766511E-3</v>
      </c>
      <c r="BD45" s="9">
        <f t="shared" si="171"/>
        <v>1.2423297844361631E-2</v>
      </c>
      <c r="BE45" s="9">
        <f t="shared" si="171"/>
        <v>1.2423297844361631E-2</v>
      </c>
      <c r="BF45" s="9">
        <f t="shared" si="171"/>
        <v>1.2423297844361631E-2</v>
      </c>
      <c r="BT45" s="47" t="s">
        <v>49</v>
      </c>
      <c r="BU45" s="26">
        <v>0.93780294039496304</v>
      </c>
      <c r="BV45" s="26">
        <v>0.94535846217149044</v>
      </c>
      <c r="BW45" s="26">
        <v>0.95873025769922904</v>
      </c>
      <c r="BX45" s="26">
        <v>0.95187042437144487</v>
      </c>
      <c r="BY45" s="26">
        <v>0.91747419696625554</v>
      </c>
      <c r="BZ45" s="26">
        <v>0.94038399297916475</v>
      </c>
      <c r="CA45" s="26">
        <v>0.94338847235244416</v>
      </c>
      <c r="CB45" s="26">
        <v>0.99934071823363824</v>
      </c>
      <c r="CC45" s="59"/>
      <c r="CE45" t="s">
        <v>188</v>
      </c>
      <c r="CF45" s="9"/>
      <c r="CG45" t="s">
        <v>177</v>
      </c>
      <c r="CH45">
        <f t="shared" ref="CH45:CO45" si="172">AVERAGE(BU45:BU47)</f>
        <v>0.92587853056525848</v>
      </c>
      <c r="CI45">
        <f t="shared" si="172"/>
        <v>0.90940225797273533</v>
      </c>
      <c r="CJ45">
        <f t="shared" si="172"/>
        <v>0.9614414686064553</v>
      </c>
      <c r="CK45">
        <f t="shared" si="172"/>
        <v>0.95235689472770269</v>
      </c>
      <c r="CL45">
        <f t="shared" si="172"/>
        <v>0.92221210995565384</v>
      </c>
      <c r="CM45">
        <f t="shared" si="172"/>
        <v>0.94021580630926904</v>
      </c>
      <c r="CN45">
        <f t="shared" si="172"/>
        <v>0.95591020810658989</v>
      </c>
      <c r="CO45">
        <f t="shared" si="172"/>
        <v>1.0056907182522943</v>
      </c>
    </row>
    <row r="46" spans="1:93" x14ac:dyDescent="0.25">
      <c r="A46" s="5" t="s">
        <v>50</v>
      </c>
      <c r="B46" s="26">
        <v>1.7835481114890323E-2</v>
      </c>
      <c r="C46" s="26">
        <v>1.7615736905146617E-2</v>
      </c>
      <c r="D46" s="26">
        <v>1.8265481202251993E-2</v>
      </c>
      <c r="E46" s="26">
        <v>1.0601244366549257E-2</v>
      </c>
      <c r="F46" s="26">
        <v>1.0145271240370844E-2</v>
      </c>
      <c r="G46" s="26">
        <v>0</v>
      </c>
      <c r="H46" s="26">
        <v>0</v>
      </c>
      <c r="I46" s="26">
        <v>0</v>
      </c>
      <c r="L46" s="5" t="s">
        <v>50</v>
      </c>
      <c r="M46" s="39">
        <v>0</v>
      </c>
      <c r="N46" s="26">
        <f t="shared" ref="N46:N47" si="173">B46-M46</f>
        <v>1.7835481114890323E-2</v>
      </c>
      <c r="O46" s="26">
        <f t="shared" ref="O46:P47" si="174">C46-B46+N46</f>
        <v>1.7615736905146617E-2</v>
      </c>
      <c r="P46" s="26">
        <f t="shared" si="174"/>
        <v>1.8265481202251993E-2</v>
      </c>
      <c r="Q46" s="36">
        <f t="shared" si="150"/>
        <v>2.8866725568801252E-2</v>
      </c>
      <c r="R46" s="26">
        <f t="shared" ref="R46:R47" si="175">F46-E46+Q46</f>
        <v>2.8410752442622839E-2</v>
      </c>
      <c r="S46" s="36">
        <f t="shared" ref="S46:S47" si="176">G46+R46</f>
        <v>2.8410752442622839E-2</v>
      </c>
      <c r="T46" s="26">
        <f t="shared" ref="T46:U47" si="177">H46-G46+S46</f>
        <v>2.8410752442622839E-2</v>
      </c>
      <c r="U46" s="26">
        <f t="shared" si="177"/>
        <v>2.8410752442622839E-2</v>
      </c>
      <c r="AA46" s="39">
        <v>0</v>
      </c>
      <c r="AB46">
        <f t="shared" ref="AB46:AI46" si="178">_xlfn.STDEV.P(N45:N47)</f>
        <v>9.7572200893046861E-4</v>
      </c>
      <c r="AC46">
        <f t="shared" si="178"/>
        <v>1.1364035679990916E-3</v>
      </c>
      <c r="AD46">
        <f t="shared" si="178"/>
        <v>6.2681171100623567E-4</v>
      </c>
      <c r="AE46">
        <f t="shared" si="178"/>
        <v>7.2386908287511049E-3</v>
      </c>
      <c r="AF46">
        <f t="shared" si="178"/>
        <v>3.6388620324163306E-3</v>
      </c>
      <c r="AG46">
        <f t="shared" si="178"/>
        <v>3.6388620324163306E-3</v>
      </c>
      <c r="AH46">
        <f t="shared" si="178"/>
        <v>3.6388620324163306E-3</v>
      </c>
      <c r="AI46">
        <f t="shared" si="178"/>
        <v>3.6388620324163306E-3</v>
      </c>
      <c r="AM46" s="5" t="s">
        <v>50</v>
      </c>
      <c r="AN46" s="26">
        <f t="shared" si="131"/>
        <v>0</v>
      </c>
      <c r="AO46" s="26">
        <f t="shared" si="156"/>
        <v>-2.1974420974370593E-4</v>
      </c>
      <c r="AP46" s="26">
        <f t="shared" si="82"/>
        <v>4.3000008736166981E-4</v>
      </c>
      <c r="AQ46" s="37">
        <f t="shared" si="83"/>
        <v>1.1031244453910927E-2</v>
      </c>
      <c r="AR46" s="26">
        <f t="shared" si="98"/>
        <v>1.0575271327732514E-2</v>
      </c>
      <c r="AS46" s="36">
        <f t="shared" si="158"/>
        <v>1.0575271327732514E-2</v>
      </c>
      <c r="AT46" s="26">
        <f t="shared" si="70"/>
        <v>1.0575271327732514E-2</v>
      </c>
      <c r="AU46" s="26">
        <f t="shared" si="159"/>
        <v>1.0575271327732514E-2</v>
      </c>
      <c r="AY46">
        <f>_xlfn.STDEV.P(AN45:AN47)</f>
        <v>0</v>
      </c>
      <c r="AZ46">
        <f t="shared" ref="AZ46:BF46" si="179">_xlfn.STDEV.P(AN45:AN47)</f>
        <v>0</v>
      </c>
      <c r="BA46">
        <f t="shared" si="179"/>
        <v>2.7659342816611682E-4</v>
      </c>
      <c r="BB46">
        <f t="shared" si="179"/>
        <v>3.7696502535003923E-4</v>
      </c>
      <c r="BC46">
        <f t="shared" si="179"/>
        <v>6.2671856306284997E-3</v>
      </c>
      <c r="BD46">
        <f t="shared" si="179"/>
        <v>2.8592293030185027E-3</v>
      </c>
      <c r="BE46">
        <f t="shared" si="179"/>
        <v>2.8592293030185027E-3</v>
      </c>
      <c r="BF46">
        <f t="shared" si="179"/>
        <v>2.8592293030185027E-3</v>
      </c>
      <c r="BT46" s="47" t="s">
        <v>50</v>
      </c>
      <c r="BU46" s="26">
        <v>0.91884523304460253</v>
      </c>
      <c r="BV46" s="26">
        <v>0.8311735799587413</v>
      </c>
      <c r="BW46" s="26">
        <v>0.96237473743481938</v>
      </c>
      <c r="BX46" s="26">
        <v>0.95594243855625172</v>
      </c>
      <c r="BY46" s="26">
        <v>0.9270259051351476</v>
      </c>
      <c r="BZ46" s="26">
        <v>0.94117378733057244</v>
      </c>
      <c r="CA46" s="26">
        <v>0.9645471951602349</v>
      </c>
      <c r="CB46" s="26">
        <v>1.0138510716134688</v>
      </c>
      <c r="CC46" s="59"/>
      <c r="CF46" s="9"/>
      <c r="CG46" t="s">
        <v>162</v>
      </c>
      <c r="CH46">
        <f t="shared" ref="CH46:CO46" si="180">_xlfn.STDEV.P(BU45:BU47)</f>
        <v>8.4770632379487284E-3</v>
      </c>
      <c r="CI46">
        <f t="shared" si="180"/>
        <v>5.5376098112993974E-2</v>
      </c>
      <c r="CJ46">
        <f t="shared" si="180"/>
        <v>1.9478820399986441E-3</v>
      </c>
      <c r="CK46">
        <f t="shared" si="180"/>
        <v>2.7505777781297431E-3</v>
      </c>
      <c r="CL46">
        <f t="shared" si="180"/>
        <v>3.8998376732030022E-3</v>
      </c>
      <c r="CM46">
        <f t="shared" si="180"/>
        <v>8.5912126846933857E-4</v>
      </c>
      <c r="CN46">
        <f t="shared" si="180"/>
        <v>9.0642647086884541E-3</v>
      </c>
      <c r="CO46">
        <f t="shared" si="180"/>
        <v>6.0605623072706605E-3</v>
      </c>
    </row>
    <row r="47" spans="1:93" x14ac:dyDescent="0.25">
      <c r="A47" s="5" t="s">
        <v>51</v>
      </c>
      <c r="B47" s="26">
        <v>1.8442010529760328E-2</v>
      </c>
      <c r="C47" s="26">
        <v>1.8878363405364924E-2</v>
      </c>
      <c r="D47" s="26">
        <v>1.8918497493217591E-2</v>
      </c>
      <c r="E47" s="26">
        <v>1.5913129670240753E-2</v>
      </c>
      <c r="F47" s="26">
        <v>1.5985529070064904E-2</v>
      </c>
      <c r="G47" s="26">
        <v>0</v>
      </c>
      <c r="H47" s="26">
        <v>0</v>
      </c>
      <c r="I47" s="26">
        <v>0</v>
      </c>
      <c r="L47" s="5" t="s">
        <v>51</v>
      </c>
      <c r="M47" s="39">
        <v>0</v>
      </c>
      <c r="N47" s="26">
        <f t="shared" si="173"/>
        <v>1.8442010529760328E-2</v>
      </c>
      <c r="O47" s="26">
        <f t="shared" si="174"/>
        <v>1.8878363405364924E-2</v>
      </c>
      <c r="P47" s="26">
        <f t="shared" si="174"/>
        <v>1.8918497493217591E-2</v>
      </c>
      <c r="Q47" s="36">
        <f t="shared" si="150"/>
        <v>3.4831627163458348E-2</v>
      </c>
      <c r="R47" s="26">
        <f t="shared" si="175"/>
        <v>3.4904026563282495E-2</v>
      </c>
      <c r="S47" s="36">
        <f t="shared" si="176"/>
        <v>3.4904026563282495E-2</v>
      </c>
      <c r="T47" s="26">
        <f t="shared" si="177"/>
        <v>3.4904026563282495E-2</v>
      </c>
      <c r="U47" s="26">
        <f t="shared" si="177"/>
        <v>3.4904026563282495E-2</v>
      </c>
      <c r="AA47" s="39">
        <v>0</v>
      </c>
      <c r="AB47">
        <v>7</v>
      </c>
      <c r="AC47">
        <v>14</v>
      </c>
      <c r="AD47">
        <v>34</v>
      </c>
      <c r="AE47">
        <v>50</v>
      </c>
      <c r="AF47">
        <v>91</v>
      </c>
      <c r="AG47">
        <v>111</v>
      </c>
      <c r="AH47">
        <v>148</v>
      </c>
      <c r="AI47">
        <v>213</v>
      </c>
      <c r="AM47" s="5" t="s">
        <v>51</v>
      </c>
      <c r="AN47" s="26">
        <f t="shared" si="131"/>
        <v>0</v>
      </c>
      <c r="AO47" s="26">
        <f t="shared" si="156"/>
        <v>4.3635287560459673E-4</v>
      </c>
      <c r="AP47" s="26">
        <f t="shared" si="82"/>
        <v>4.7648696345726355E-4</v>
      </c>
      <c r="AQ47" s="37">
        <f t="shared" si="83"/>
        <v>1.6389616633698017E-2</v>
      </c>
      <c r="AR47" s="26">
        <f t="shared" si="98"/>
        <v>1.6462016033522167E-2</v>
      </c>
      <c r="AS47" s="36">
        <f t="shared" si="158"/>
        <v>1.6462016033522167E-2</v>
      </c>
      <c r="AT47" s="26">
        <f t="shared" si="70"/>
        <v>1.6462016033522167E-2</v>
      </c>
      <c r="AU47" s="26">
        <f t="shared" si="159"/>
        <v>1.6462016033522167E-2</v>
      </c>
      <c r="AY47">
        <v>7</v>
      </c>
      <c r="AZ47">
        <v>14</v>
      </c>
      <c r="BA47">
        <v>34</v>
      </c>
      <c r="BB47">
        <v>50</v>
      </c>
      <c r="BC47">
        <v>91</v>
      </c>
      <c r="BD47">
        <v>111</v>
      </c>
      <c r="BE47">
        <v>148</v>
      </c>
      <c r="BF47">
        <v>213</v>
      </c>
      <c r="BT47" s="47" t="s">
        <v>51</v>
      </c>
      <c r="BU47" s="26">
        <v>0.92098741825621</v>
      </c>
      <c r="BV47" s="26">
        <v>0.95167473178797446</v>
      </c>
      <c r="BW47" s="26">
        <v>0.96321941068531758</v>
      </c>
      <c r="BX47" s="26">
        <v>0.94925782125541136</v>
      </c>
      <c r="BY47" s="26">
        <v>0.92213622776555804</v>
      </c>
      <c r="BZ47" s="26">
        <v>0.93908963861806982</v>
      </c>
      <c r="CA47" s="26">
        <v>0.95979495680709059</v>
      </c>
      <c r="CB47" s="26">
        <v>1.0038803649097763</v>
      </c>
      <c r="CC47" s="59"/>
      <c r="CF47" s="9"/>
      <c r="CG47" t="s">
        <v>165</v>
      </c>
      <c r="CH47">
        <v>0</v>
      </c>
      <c r="CI47">
        <v>14</v>
      </c>
      <c r="CJ47">
        <v>42</v>
      </c>
      <c r="CK47">
        <v>56</v>
      </c>
      <c r="CL47" s="34">
        <v>85</v>
      </c>
      <c r="CM47" s="34">
        <v>109</v>
      </c>
      <c r="CN47" s="34">
        <v>146</v>
      </c>
      <c r="CO47" s="34">
        <v>210</v>
      </c>
    </row>
    <row r="48" spans="1:93" x14ac:dyDescent="0.25">
      <c r="A48" s="5" t="s">
        <v>52</v>
      </c>
      <c r="B48" s="27">
        <v>0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L48" s="5" t="s">
        <v>52</v>
      </c>
      <c r="M48" s="39">
        <v>0</v>
      </c>
      <c r="N48" s="27">
        <f>B48-M48</f>
        <v>0</v>
      </c>
      <c r="O48" s="27">
        <f>C48-B48+N48</f>
        <v>0</v>
      </c>
      <c r="P48" s="27">
        <f>D48-C48+O48</f>
        <v>0</v>
      </c>
      <c r="Q48" s="36">
        <f t="shared" si="150"/>
        <v>0</v>
      </c>
      <c r="R48" s="27">
        <f>G48-F48+Q48</f>
        <v>0</v>
      </c>
      <c r="S48" s="36">
        <f>G48+F48</f>
        <v>0</v>
      </c>
      <c r="T48" s="27">
        <f>H48-G48+S48</f>
        <v>0</v>
      </c>
      <c r="U48" s="27">
        <f>I48-H48+T48</f>
        <v>0</v>
      </c>
      <c r="X48" t="s">
        <v>194</v>
      </c>
      <c r="Y48" t="s">
        <v>186</v>
      </c>
      <c r="AA48" s="39">
        <v>0</v>
      </c>
      <c r="AB48" s="9">
        <f t="shared" ref="AB48:AI48" si="181">AVERAGE(N48:N50)</f>
        <v>0</v>
      </c>
      <c r="AC48" s="9">
        <f t="shared" si="181"/>
        <v>0</v>
      </c>
      <c r="AD48" s="9">
        <f t="shared" si="181"/>
        <v>0</v>
      </c>
      <c r="AE48" s="9">
        <f t="shared" si="181"/>
        <v>0</v>
      </c>
      <c r="AF48" s="9">
        <f t="shared" si="181"/>
        <v>0</v>
      </c>
      <c r="AG48" s="9">
        <f t="shared" si="181"/>
        <v>0</v>
      </c>
      <c r="AH48" s="9">
        <f t="shared" si="181"/>
        <v>0</v>
      </c>
      <c r="AI48" s="9">
        <f t="shared" si="181"/>
        <v>0</v>
      </c>
      <c r="AL48" t="s">
        <v>194</v>
      </c>
      <c r="AM48" s="5" t="s">
        <v>52</v>
      </c>
      <c r="AN48" s="27">
        <f t="shared" si="131"/>
        <v>0</v>
      </c>
      <c r="AO48" s="27">
        <f t="shared" si="156"/>
        <v>0</v>
      </c>
      <c r="AP48" s="27">
        <f t="shared" si="82"/>
        <v>0</v>
      </c>
      <c r="AQ48" s="37">
        <f t="shared" si="83"/>
        <v>0</v>
      </c>
      <c r="AR48" s="27">
        <f t="shared" si="98"/>
        <v>0</v>
      </c>
      <c r="AS48" s="36">
        <f t="shared" si="158"/>
        <v>0</v>
      </c>
      <c r="AT48" s="27">
        <f t="shared" si="70"/>
        <v>0</v>
      </c>
      <c r="AU48" s="27">
        <f t="shared" si="159"/>
        <v>0</v>
      </c>
      <c r="AW48" t="s">
        <v>186</v>
      </c>
      <c r="AY48" s="9">
        <f>AVERAGE(AN48:AN50)</f>
        <v>0</v>
      </c>
      <c r="AZ48" s="9">
        <f t="shared" ref="AZ48:BF48" si="182">AVERAGE(AO48:AO50)</f>
        <v>0</v>
      </c>
      <c r="BA48" s="9">
        <f t="shared" si="182"/>
        <v>0</v>
      </c>
      <c r="BB48" s="9">
        <f t="shared" si="182"/>
        <v>0</v>
      </c>
      <c r="BC48" s="9">
        <f t="shared" si="182"/>
        <v>0</v>
      </c>
      <c r="BD48" s="9">
        <f t="shared" si="182"/>
        <v>0</v>
      </c>
      <c r="BE48" s="9">
        <f t="shared" si="182"/>
        <v>0</v>
      </c>
      <c r="BF48" s="9">
        <f t="shared" si="182"/>
        <v>0</v>
      </c>
      <c r="BT48" s="47" t="s">
        <v>52</v>
      </c>
      <c r="BU48" s="27">
        <v>0.89409054008917588</v>
      </c>
      <c r="BV48" s="27">
        <v>0.87311441287362812</v>
      </c>
      <c r="BW48" s="27">
        <v>0.89394622036234839</v>
      </c>
      <c r="BX48" s="27">
        <v>0.89724603984820972</v>
      </c>
      <c r="BY48" s="27">
        <v>0.86941941957274083</v>
      </c>
      <c r="BZ48" s="27">
        <v>0.87903080932014155</v>
      </c>
      <c r="CA48" s="27">
        <v>0.86081002724810363</v>
      </c>
      <c r="CB48" s="27">
        <v>0.92587741542790081</v>
      </c>
      <c r="CC48" s="59"/>
      <c r="CD48" t="s">
        <v>194</v>
      </c>
      <c r="CE48" t="s">
        <v>186</v>
      </c>
      <c r="CF48" s="9"/>
      <c r="CG48" t="s">
        <v>177</v>
      </c>
      <c r="CH48">
        <f t="shared" ref="CH48:CO48" si="183">AVERAGE(BU48:BU50)</f>
        <v>0.89819243517892</v>
      </c>
      <c r="CI48">
        <f t="shared" si="183"/>
        <v>0.87900416947056481</v>
      </c>
      <c r="CJ48">
        <f t="shared" si="183"/>
        <v>0.90044194142910383</v>
      </c>
      <c r="CK48">
        <f t="shared" si="183"/>
        <v>0.88911464088916681</v>
      </c>
      <c r="CL48">
        <f t="shared" si="183"/>
        <v>0.86955180572054436</v>
      </c>
      <c r="CM48">
        <f t="shared" si="183"/>
        <v>0.87719681311114217</v>
      </c>
      <c r="CN48">
        <f t="shared" si="183"/>
        <v>0.87031897100031175</v>
      </c>
      <c r="CO48">
        <f t="shared" si="183"/>
        <v>0.92978823924559917</v>
      </c>
    </row>
    <row r="49" spans="1:93" x14ac:dyDescent="0.25">
      <c r="A49" s="5" t="s">
        <v>53</v>
      </c>
      <c r="B49" s="27">
        <v>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L49" s="5" t="s">
        <v>53</v>
      </c>
      <c r="M49" s="39">
        <v>0</v>
      </c>
      <c r="N49" s="27">
        <f t="shared" ref="N49:N50" si="184">B49-M49</f>
        <v>0</v>
      </c>
      <c r="O49" s="27">
        <f t="shared" ref="O49:P50" si="185">C49-B49+N49</f>
        <v>0</v>
      </c>
      <c r="P49" s="27">
        <f t="shared" si="185"/>
        <v>0</v>
      </c>
      <c r="Q49" s="36">
        <f t="shared" si="150"/>
        <v>0</v>
      </c>
      <c r="R49" s="27">
        <f t="shared" ref="R49:R50" si="186">G49-F49+Q49</f>
        <v>0</v>
      </c>
      <c r="S49" s="36">
        <f t="shared" ref="S49:S50" si="187">G49+F49</f>
        <v>0</v>
      </c>
      <c r="T49" s="27">
        <f t="shared" ref="T49:U50" si="188">H49-G49+S49</f>
        <v>0</v>
      </c>
      <c r="U49" s="27">
        <f t="shared" si="188"/>
        <v>0</v>
      </c>
      <c r="AA49" s="39">
        <v>0</v>
      </c>
      <c r="AB49">
        <f t="shared" ref="AB49:AI49" si="189">_xlfn.STDEV.P(N48:N50)</f>
        <v>0</v>
      </c>
      <c r="AC49">
        <f t="shared" si="189"/>
        <v>0</v>
      </c>
      <c r="AD49">
        <f t="shared" si="189"/>
        <v>0</v>
      </c>
      <c r="AE49">
        <f t="shared" si="189"/>
        <v>0</v>
      </c>
      <c r="AF49">
        <f t="shared" si="189"/>
        <v>0</v>
      </c>
      <c r="AG49">
        <f t="shared" si="189"/>
        <v>0</v>
      </c>
      <c r="AH49">
        <f t="shared" si="189"/>
        <v>0</v>
      </c>
      <c r="AI49">
        <f t="shared" si="189"/>
        <v>0</v>
      </c>
      <c r="AM49" s="5" t="s">
        <v>53</v>
      </c>
      <c r="AN49" s="27">
        <f t="shared" si="131"/>
        <v>0</v>
      </c>
      <c r="AO49" s="27">
        <f t="shared" si="156"/>
        <v>0</v>
      </c>
      <c r="AP49" s="27">
        <f t="shared" si="82"/>
        <v>0</v>
      </c>
      <c r="AQ49" s="37">
        <f t="shared" si="83"/>
        <v>0</v>
      </c>
      <c r="AR49" s="27">
        <f t="shared" si="98"/>
        <v>0</v>
      </c>
      <c r="AS49" s="36">
        <f t="shared" si="158"/>
        <v>0</v>
      </c>
      <c r="AT49" s="27">
        <f t="shared" si="70"/>
        <v>0</v>
      </c>
      <c r="AU49" s="27">
        <f t="shared" si="159"/>
        <v>0</v>
      </c>
      <c r="AY49">
        <f>_xlfn.STDEV.P(AN48:AN50)</f>
        <v>0</v>
      </c>
      <c r="AZ49">
        <f t="shared" ref="AZ49:BF49" si="190">_xlfn.STDEV.P(AO48:AO50)</f>
        <v>0</v>
      </c>
      <c r="BA49">
        <f t="shared" si="190"/>
        <v>0</v>
      </c>
      <c r="BB49">
        <f t="shared" si="190"/>
        <v>0</v>
      </c>
      <c r="BC49">
        <f t="shared" si="190"/>
        <v>0</v>
      </c>
      <c r="BD49">
        <f t="shared" si="190"/>
        <v>0</v>
      </c>
      <c r="BE49">
        <f t="shared" si="190"/>
        <v>0</v>
      </c>
      <c r="BF49">
        <f t="shared" si="190"/>
        <v>0</v>
      </c>
      <c r="BT49" s="47" t="s">
        <v>53</v>
      </c>
      <c r="BU49" s="27">
        <v>0.89233387953354892</v>
      </c>
      <c r="BV49" s="27">
        <v>0.8807883864361512</v>
      </c>
      <c r="BW49" s="27">
        <v>0.90573541850789785</v>
      </c>
      <c r="BX49" s="27">
        <v>0.88684571267198509</v>
      </c>
      <c r="BY49" s="27">
        <v>0.87539529727337595</v>
      </c>
      <c r="BZ49" s="27">
        <v>0.87327243647031361</v>
      </c>
      <c r="CA49" s="27">
        <v>0.87857689788684956</v>
      </c>
      <c r="CB49" s="27">
        <v>0.93009100882782392</v>
      </c>
      <c r="CC49" s="59"/>
      <c r="CF49" s="9"/>
      <c r="CG49" t="s">
        <v>162</v>
      </c>
      <c r="CH49">
        <f t="shared" ref="CH49:CO49" si="191">_xlfn.STDEV.P(BU48:BU50)</f>
        <v>7.0795196735332026E-3</v>
      </c>
      <c r="CI49">
        <f t="shared" si="191"/>
        <v>4.2711481132529459E-3</v>
      </c>
      <c r="CJ49">
        <f t="shared" si="191"/>
        <v>4.887422032366963E-3</v>
      </c>
      <c r="CK49">
        <f t="shared" si="191"/>
        <v>5.933976954371107E-3</v>
      </c>
      <c r="CL49">
        <f t="shared" si="191"/>
        <v>4.718073214335451E-3</v>
      </c>
      <c r="CM49">
        <f t="shared" si="191"/>
        <v>2.7769266262951411E-3</v>
      </c>
      <c r="CN49">
        <f t="shared" si="191"/>
        <v>7.307037953102764E-3</v>
      </c>
      <c r="CO49">
        <f t="shared" si="191"/>
        <v>3.0770260381910975E-3</v>
      </c>
    </row>
    <row r="50" spans="1:93" x14ac:dyDescent="0.25">
      <c r="A50" s="5" t="s">
        <v>54</v>
      </c>
      <c r="B50" s="27">
        <v>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L50" s="5" t="s">
        <v>203</v>
      </c>
      <c r="M50" s="39">
        <v>0</v>
      </c>
      <c r="N50" s="27">
        <f t="shared" si="184"/>
        <v>0</v>
      </c>
      <c r="O50" s="27">
        <f t="shared" si="185"/>
        <v>0</v>
      </c>
      <c r="P50" s="27">
        <f t="shared" si="185"/>
        <v>0</v>
      </c>
      <c r="Q50" s="36">
        <f t="shared" si="150"/>
        <v>0</v>
      </c>
      <c r="R50" s="27">
        <f t="shared" si="186"/>
        <v>0</v>
      </c>
      <c r="S50" s="36">
        <f t="shared" si="187"/>
        <v>0</v>
      </c>
      <c r="T50" s="27">
        <f t="shared" si="188"/>
        <v>0</v>
      </c>
      <c r="U50" s="27">
        <f t="shared" si="188"/>
        <v>0</v>
      </c>
      <c r="AA50" s="39">
        <v>0</v>
      </c>
      <c r="AB50">
        <v>7</v>
      </c>
      <c r="AC50">
        <v>14</v>
      </c>
      <c r="AD50">
        <v>34</v>
      </c>
      <c r="AE50">
        <v>50</v>
      </c>
      <c r="AF50">
        <v>91</v>
      </c>
      <c r="AG50">
        <v>111</v>
      </c>
      <c r="AH50">
        <v>148</v>
      </c>
      <c r="AI50">
        <v>213</v>
      </c>
      <c r="AM50" s="5" t="s">
        <v>203</v>
      </c>
      <c r="AN50" s="27">
        <f t="shared" si="131"/>
        <v>0</v>
      </c>
      <c r="AO50" s="27">
        <f t="shared" si="156"/>
        <v>0</v>
      </c>
      <c r="AP50" s="27">
        <f t="shared" si="82"/>
        <v>0</v>
      </c>
      <c r="AQ50" s="37">
        <f t="shared" si="83"/>
        <v>0</v>
      </c>
      <c r="AR50" s="27">
        <f t="shared" si="98"/>
        <v>0</v>
      </c>
      <c r="AS50" s="36">
        <f t="shared" si="158"/>
        <v>0</v>
      </c>
      <c r="AT50" s="27">
        <f t="shared" si="70"/>
        <v>0</v>
      </c>
      <c r="AU50" s="27">
        <f t="shared" si="159"/>
        <v>0</v>
      </c>
      <c r="AY50">
        <v>7</v>
      </c>
      <c r="AZ50">
        <v>14</v>
      </c>
      <c r="BA50">
        <v>34</v>
      </c>
      <c r="BB50">
        <v>50</v>
      </c>
      <c r="BC50">
        <v>91</v>
      </c>
      <c r="BD50">
        <v>111</v>
      </c>
      <c r="BE50">
        <v>148</v>
      </c>
      <c r="BF50">
        <v>213</v>
      </c>
      <c r="BT50" s="47" t="s">
        <v>181</v>
      </c>
      <c r="BU50" s="27">
        <v>0.90815288591403509</v>
      </c>
      <c r="BV50" s="27">
        <v>0.883109709101915</v>
      </c>
      <c r="BW50" s="27">
        <v>0.90164418541706548</v>
      </c>
      <c r="BX50" s="27">
        <v>0.88325217014730595</v>
      </c>
      <c r="BY50" s="27">
        <v>0.86384070031551596</v>
      </c>
      <c r="BZ50" s="27">
        <v>0.87928719354297169</v>
      </c>
      <c r="CA50" s="27">
        <v>0.87156998786598172</v>
      </c>
      <c r="CB50" s="27">
        <v>0.933396293481073</v>
      </c>
      <c r="CC50" s="59"/>
      <c r="CF50" s="9"/>
      <c r="CG50" t="s">
        <v>165</v>
      </c>
      <c r="CH50">
        <v>0</v>
      </c>
      <c r="CI50">
        <v>14</v>
      </c>
      <c r="CJ50">
        <v>42</v>
      </c>
      <c r="CK50">
        <v>56</v>
      </c>
      <c r="CL50" s="34">
        <v>85</v>
      </c>
      <c r="CM50" s="34">
        <v>109</v>
      </c>
      <c r="CN50" s="34">
        <v>146</v>
      </c>
      <c r="CO50" s="34">
        <v>210</v>
      </c>
    </row>
    <row r="51" spans="1:93" x14ac:dyDescent="0.25">
      <c r="A51" s="5" t="s">
        <v>55</v>
      </c>
      <c r="B51" s="27">
        <v>0</v>
      </c>
      <c r="C51" s="27">
        <v>1.1065975343776065E-2</v>
      </c>
      <c r="D51" s="27">
        <v>1.8321446339380792E-2</v>
      </c>
      <c r="E51" s="27">
        <v>2.1252130683562742E-2</v>
      </c>
      <c r="F51" s="27">
        <v>2.5744135360878915E-2</v>
      </c>
      <c r="G51" s="27">
        <v>2.6104876458757933E-2</v>
      </c>
      <c r="H51" s="27">
        <v>2.811009509953202E-2</v>
      </c>
      <c r="I51" s="27">
        <v>1.4638599308197796E-2</v>
      </c>
      <c r="L51" s="5" t="s">
        <v>55</v>
      </c>
      <c r="M51" s="39">
        <v>0</v>
      </c>
      <c r="N51" s="27">
        <f>B51-M51</f>
        <v>0</v>
      </c>
      <c r="O51" s="27">
        <f>C51-B51+N51</f>
        <v>1.1065975343776065E-2</v>
      </c>
      <c r="P51" s="27">
        <f>D51-C51+O51</f>
        <v>1.8321446339380792E-2</v>
      </c>
      <c r="Q51" s="36">
        <f>E51+D51</f>
        <v>3.9573577022943535E-2</v>
      </c>
      <c r="R51" s="27">
        <f>F51-E51+Q51</f>
        <v>4.4065581700259704E-2</v>
      </c>
      <c r="S51" s="27">
        <f t="shared" ref="S51:U56" si="192">G51-F51+R51</f>
        <v>4.4426322798138726E-2</v>
      </c>
      <c r="T51" s="27">
        <f t="shared" si="192"/>
        <v>4.6431541438912816E-2</v>
      </c>
      <c r="U51" s="36">
        <f>I51+T51</f>
        <v>6.1070140747110611E-2</v>
      </c>
      <c r="Y51" t="s">
        <v>184</v>
      </c>
      <c r="AA51" s="39">
        <v>0</v>
      </c>
      <c r="AB51" s="9">
        <f t="shared" ref="AB51:AI51" si="193">AVERAGE(N51:N53)</f>
        <v>2.9681725303670552E-3</v>
      </c>
      <c r="AC51" s="9">
        <f t="shared" si="193"/>
        <v>1.4661353024107265E-2</v>
      </c>
      <c r="AD51" s="9">
        <f t="shared" si="193"/>
        <v>2.2503727794790832E-2</v>
      </c>
      <c r="AE51" s="9">
        <f t="shared" si="193"/>
        <v>4.1785108517454095E-2</v>
      </c>
      <c r="AF51" s="9">
        <f t="shared" si="193"/>
        <v>4.7202553014384883E-2</v>
      </c>
      <c r="AG51" s="9">
        <f t="shared" si="193"/>
        <v>4.7615081834625948E-2</v>
      </c>
      <c r="AH51" s="9">
        <f t="shared" si="193"/>
        <v>5.0526073605561016E-2</v>
      </c>
      <c r="AI51" s="9">
        <f t="shared" si="193"/>
        <v>6.6822218057022598E-2</v>
      </c>
      <c r="AM51" s="5" t="s">
        <v>55</v>
      </c>
      <c r="AN51" s="27">
        <f t="shared" si="131"/>
        <v>0</v>
      </c>
      <c r="AO51" s="27">
        <f t="shared" si="156"/>
        <v>1.1065975343776065E-2</v>
      </c>
      <c r="AP51" s="27">
        <f t="shared" si="82"/>
        <v>1.8321446339380792E-2</v>
      </c>
      <c r="AQ51" s="37">
        <f t="shared" si="83"/>
        <v>3.9573577022943535E-2</v>
      </c>
      <c r="AR51" s="27">
        <f t="shared" si="98"/>
        <v>4.4065581700259704E-2</v>
      </c>
      <c r="AS51" s="27">
        <f t="shared" ref="AS51:AS56" si="194">G51-F51+AR51</f>
        <v>4.4426322798138726E-2</v>
      </c>
      <c r="AT51" s="27">
        <f t="shared" ref="AT51:AT82" si="195">H51-G51+AS51</f>
        <v>4.6431541438912816E-2</v>
      </c>
      <c r="AU51" s="36">
        <f>I51+AT51</f>
        <v>6.1070140747110611E-2</v>
      </c>
      <c r="AW51" t="s">
        <v>184</v>
      </c>
      <c r="AY51" s="9">
        <f>AVERAGE(AN51:AN53)</f>
        <v>0</v>
      </c>
      <c r="AZ51" s="9">
        <f t="shared" ref="AZ51:BF51" si="196">AVERAGE(AO51:AO53)</f>
        <v>1.1693180493740208E-2</v>
      </c>
      <c r="BA51" s="9">
        <f t="shared" si="196"/>
        <v>1.9535555264423774E-2</v>
      </c>
      <c r="BB51" s="9">
        <f t="shared" si="196"/>
        <v>3.8816935987087041E-2</v>
      </c>
      <c r="BC51" s="9">
        <f t="shared" si="196"/>
        <v>4.4234380484017823E-2</v>
      </c>
      <c r="BD51" s="9">
        <f t="shared" si="196"/>
        <v>4.4646909304258887E-2</v>
      </c>
      <c r="BE51" s="9">
        <f t="shared" si="196"/>
        <v>4.7557901075193969E-2</v>
      </c>
      <c r="BF51" s="9">
        <f t="shared" si="196"/>
        <v>6.3854045526655537E-2</v>
      </c>
      <c r="BT51" s="47" t="s">
        <v>55</v>
      </c>
      <c r="BU51" s="27">
        <v>0.89488904771906796</v>
      </c>
      <c r="BV51" s="27">
        <v>0.85869913909215478</v>
      </c>
      <c r="BW51" s="27">
        <v>0.27589999999999998</v>
      </c>
      <c r="BX51" s="27">
        <v>0.13169670865704849</v>
      </c>
      <c r="BY51" s="27">
        <v>5.783278356969309E-2</v>
      </c>
      <c r="BZ51" s="27">
        <v>0</v>
      </c>
      <c r="CA51" s="27">
        <v>0</v>
      </c>
      <c r="CB51" s="27">
        <v>0</v>
      </c>
      <c r="CC51" s="59"/>
      <c r="CE51" t="s">
        <v>184</v>
      </c>
      <c r="CF51" s="9"/>
      <c r="CG51" t="s">
        <v>177</v>
      </c>
      <c r="CH51">
        <f t="shared" ref="CH51:CO51" si="197">AVERAGE(BU51:BU53)</f>
        <v>0.88809802816412298</v>
      </c>
      <c r="CI51">
        <f t="shared" si="197"/>
        <v>0.84758442111123189</v>
      </c>
      <c r="CJ51">
        <f t="shared" si="197"/>
        <v>0.11056036080010918</v>
      </c>
      <c r="CK51">
        <f t="shared" si="197"/>
        <v>5.3308924694320144E-2</v>
      </c>
      <c r="CL51">
        <f t="shared" si="197"/>
        <v>1.927759452323103E-2</v>
      </c>
      <c r="CM51">
        <f t="shared" si="197"/>
        <v>0</v>
      </c>
      <c r="CN51">
        <f t="shared" si="197"/>
        <v>0</v>
      </c>
      <c r="CO51">
        <f t="shared" si="197"/>
        <v>0</v>
      </c>
    </row>
    <row r="52" spans="1:93" x14ac:dyDescent="0.25">
      <c r="A52" s="5" t="s">
        <v>56</v>
      </c>
      <c r="B52" s="27">
        <v>0</v>
      </c>
      <c r="C52" s="27">
        <v>1.478696686815428E-2</v>
      </c>
      <c r="D52" s="27">
        <v>2.3231201653465823E-2</v>
      </c>
      <c r="E52" s="27">
        <v>1.7660541093546853E-2</v>
      </c>
      <c r="F52" s="27">
        <v>2.2764041877199256E-2</v>
      </c>
      <c r="G52" s="27">
        <v>2.3676208410847863E-2</v>
      </c>
      <c r="H52" s="27">
        <v>2.680783213240755E-2</v>
      </c>
      <c r="I52" s="27">
        <v>1.9086936844848496E-2</v>
      </c>
      <c r="L52" s="5" t="s">
        <v>56</v>
      </c>
      <c r="M52" s="39">
        <v>0</v>
      </c>
      <c r="N52" s="27">
        <f t="shared" ref="N52:N53" si="198">B52-M52</f>
        <v>0</v>
      </c>
      <c r="O52" s="27">
        <f t="shared" ref="O52:P53" si="199">C52-B52+N52</f>
        <v>1.478696686815428E-2</v>
      </c>
      <c r="P52" s="27">
        <f t="shared" si="199"/>
        <v>2.3231201653465823E-2</v>
      </c>
      <c r="Q52" s="36">
        <f t="shared" ref="Q52:Q53" si="200">E52+D52</f>
        <v>4.0891742747012676E-2</v>
      </c>
      <c r="R52" s="27">
        <f t="shared" ref="R52:R53" si="201">F52-E52+Q52</f>
        <v>4.5995243530665079E-2</v>
      </c>
      <c r="S52" s="27">
        <f t="shared" si="192"/>
        <v>4.690741006431369E-2</v>
      </c>
      <c r="T52" s="27">
        <f t="shared" si="192"/>
        <v>5.0039033785873377E-2</v>
      </c>
      <c r="U52" s="36">
        <f t="shared" ref="U52:U53" si="202">I52+T52</f>
        <v>6.9125970630721872E-2</v>
      </c>
      <c r="AA52" s="39">
        <v>0</v>
      </c>
      <c r="AB52">
        <f t="shared" ref="AB52:AI52" si="203">_xlfn.STDEV.P(N51:N53)</f>
        <v>4.1976298479083568E-3</v>
      </c>
      <c r="AC52">
        <f t="shared" si="203"/>
        <v>2.8856992556181554E-3</v>
      </c>
      <c r="AD52">
        <f t="shared" si="203"/>
        <v>3.1599784766028799E-3</v>
      </c>
      <c r="AE52">
        <f t="shared" si="203"/>
        <v>2.2604837960721875E-3</v>
      </c>
      <c r="AF52">
        <f t="shared" si="203"/>
        <v>3.1712752884630164E-3</v>
      </c>
      <c r="AG52">
        <f t="shared" si="203"/>
        <v>2.9354815936203614E-3</v>
      </c>
      <c r="AH52">
        <f t="shared" si="203"/>
        <v>3.5587077858709472E-3</v>
      </c>
      <c r="AI52">
        <f t="shared" si="203"/>
        <v>4.0940856849202472E-3</v>
      </c>
      <c r="AM52" s="5" t="s">
        <v>56</v>
      </c>
      <c r="AN52" s="27">
        <f t="shared" si="131"/>
        <v>0</v>
      </c>
      <c r="AO52" s="27">
        <f t="shared" si="156"/>
        <v>1.478696686815428E-2</v>
      </c>
      <c r="AP52" s="27">
        <f t="shared" si="82"/>
        <v>2.3231201653465823E-2</v>
      </c>
      <c r="AQ52" s="37">
        <f t="shared" si="83"/>
        <v>4.0891742747012676E-2</v>
      </c>
      <c r="AR52" s="27">
        <f t="shared" si="98"/>
        <v>4.5995243530665079E-2</v>
      </c>
      <c r="AS52" s="27">
        <f t="shared" si="194"/>
        <v>4.690741006431369E-2</v>
      </c>
      <c r="AT52" s="27">
        <f t="shared" si="195"/>
        <v>5.0039033785873377E-2</v>
      </c>
      <c r="AU52" s="36">
        <f>I52+AT52</f>
        <v>6.9125970630721872E-2</v>
      </c>
      <c r="AY52">
        <f>_xlfn.STDEV.P(AN51:AN53)</f>
        <v>0</v>
      </c>
      <c r="AZ52">
        <f t="shared" ref="AZ52:BF52" si="204">_xlfn.STDEV.P(AO51:AO53)</f>
        <v>2.3129291218035352E-3</v>
      </c>
      <c r="BA52">
        <f t="shared" si="204"/>
        <v>2.6639501309108291E-3</v>
      </c>
      <c r="BB52">
        <f t="shared" si="204"/>
        <v>2.0731960325718174E-3</v>
      </c>
      <c r="BC52">
        <f t="shared" si="204"/>
        <v>1.3740209017836171E-3</v>
      </c>
      <c r="BD52">
        <f t="shared" si="204"/>
        <v>1.7625523402437612E-3</v>
      </c>
      <c r="BE52">
        <f t="shared" si="204"/>
        <v>1.7569021639770096E-3</v>
      </c>
      <c r="BF52">
        <f t="shared" si="204"/>
        <v>3.7297705586130233E-3</v>
      </c>
      <c r="BT52" s="47" t="s">
        <v>56</v>
      </c>
      <c r="BU52" s="27">
        <v>0.89428108652373672</v>
      </c>
      <c r="BV52" s="27">
        <v>0.84827604916082022</v>
      </c>
      <c r="BW52" s="27">
        <v>1.2593960780780532E-2</v>
      </c>
      <c r="BX52" s="27">
        <v>0</v>
      </c>
      <c r="BY52" s="27">
        <v>0</v>
      </c>
      <c r="BZ52" s="27">
        <v>0</v>
      </c>
      <c r="CA52" s="27">
        <v>0</v>
      </c>
      <c r="CB52" s="27">
        <v>0</v>
      </c>
      <c r="CC52" s="59"/>
      <c r="CF52" s="9"/>
      <c r="CG52" t="s">
        <v>162</v>
      </c>
      <c r="CH52">
        <f t="shared" ref="CH52:CO52" si="205">_xlfn.STDEV.P(BU51:BU53)</f>
        <v>9.1774153043777031E-3</v>
      </c>
      <c r="CI52">
        <f t="shared" si="205"/>
        <v>9.3702563420394389E-3</v>
      </c>
      <c r="CJ52">
        <f t="shared" si="205"/>
        <v>0.11757800982210123</v>
      </c>
      <c r="CK52">
        <f t="shared" si="205"/>
        <v>5.6614000944574049E-2</v>
      </c>
      <c r="CL52">
        <f t="shared" si="205"/>
        <v>2.7262635624682625E-2</v>
      </c>
      <c r="CM52">
        <f t="shared" si="205"/>
        <v>0</v>
      </c>
      <c r="CN52">
        <f t="shared" si="205"/>
        <v>0</v>
      </c>
      <c r="CO52">
        <f t="shared" si="205"/>
        <v>0</v>
      </c>
    </row>
    <row r="53" spans="1:93" x14ac:dyDescent="0.25">
      <c r="A53" s="5" t="s">
        <v>57</v>
      </c>
      <c r="B53" s="27">
        <v>8.9045175911011652E-3</v>
      </c>
      <c r="C53" s="27">
        <v>1.8131116860391445E-2</v>
      </c>
      <c r="D53" s="27">
        <v>2.5958535391525876E-2</v>
      </c>
      <c r="E53" s="27">
        <v>1.8931470390880199E-2</v>
      </c>
      <c r="F53" s="27">
        <v>2.5588298420703978E-2</v>
      </c>
      <c r="G53" s="27">
        <v>2.555297724989955E-2</v>
      </c>
      <c r="H53" s="27">
        <v>2.9149110200370983E-2</v>
      </c>
      <c r="I53" s="27">
        <v>1.5162897201338434E-2</v>
      </c>
      <c r="L53" s="5" t="s">
        <v>57</v>
      </c>
      <c r="M53" s="39">
        <v>0</v>
      </c>
      <c r="N53" s="27">
        <f t="shared" si="198"/>
        <v>8.9045175911011652E-3</v>
      </c>
      <c r="O53" s="27">
        <f t="shared" si="199"/>
        <v>1.8131116860391445E-2</v>
      </c>
      <c r="P53" s="27">
        <f t="shared" si="199"/>
        <v>2.5958535391525876E-2</v>
      </c>
      <c r="Q53" s="36">
        <f t="shared" si="200"/>
        <v>4.4890005782406074E-2</v>
      </c>
      <c r="R53" s="27">
        <f t="shared" si="201"/>
        <v>5.1546833812229853E-2</v>
      </c>
      <c r="S53" s="27">
        <f t="shared" si="192"/>
        <v>5.1511512641425422E-2</v>
      </c>
      <c r="T53" s="27">
        <f t="shared" si="192"/>
        <v>5.5107645591896855E-2</v>
      </c>
      <c r="U53" s="36">
        <f t="shared" si="202"/>
        <v>7.0270542793235288E-2</v>
      </c>
      <c r="AA53" s="39">
        <v>0</v>
      </c>
      <c r="AB53">
        <v>7</v>
      </c>
      <c r="AC53">
        <v>14</v>
      </c>
      <c r="AD53">
        <v>34</v>
      </c>
      <c r="AE53">
        <v>50</v>
      </c>
      <c r="AF53">
        <v>91</v>
      </c>
      <c r="AG53">
        <v>111</v>
      </c>
      <c r="AH53">
        <v>148</v>
      </c>
      <c r="AI53">
        <v>213</v>
      </c>
      <c r="AM53" s="5" t="s">
        <v>57</v>
      </c>
      <c r="AN53" s="27">
        <f t="shared" si="131"/>
        <v>0</v>
      </c>
      <c r="AO53" s="27">
        <f t="shared" si="156"/>
        <v>9.2265992692902796E-3</v>
      </c>
      <c r="AP53" s="27">
        <f t="shared" si="82"/>
        <v>1.705401780042471E-2</v>
      </c>
      <c r="AQ53" s="37">
        <f t="shared" si="83"/>
        <v>3.5985488191304912E-2</v>
      </c>
      <c r="AR53" s="27">
        <f t="shared" si="98"/>
        <v>4.2642316221128691E-2</v>
      </c>
      <c r="AS53" s="27">
        <f t="shared" si="194"/>
        <v>4.2606995050324267E-2</v>
      </c>
      <c r="AT53" s="27">
        <f t="shared" si="195"/>
        <v>4.62031280007957E-2</v>
      </c>
      <c r="AU53" s="36">
        <f>I53+AT53</f>
        <v>6.1366025202134133E-2</v>
      </c>
      <c r="AY53">
        <v>7</v>
      </c>
      <c r="AZ53">
        <v>14</v>
      </c>
      <c r="BA53">
        <v>34</v>
      </c>
      <c r="BB53">
        <v>50</v>
      </c>
      <c r="BC53">
        <v>91</v>
      </c>
      <c r="BD53">
        <v>111</v>
      </c>
      <c r="BE53">
        <v>148</v>
      </c>
      <c r="BF53">
        <v>213</v>
      </c>
      <c r="BT53" s="47" t="s">
        <v>57</v>
      </c>
      <c r="BU53" s="27">
        <v>0.87512395024956413</v>
      </c>
      <c r="BV53" s="27">
        <v>0.83577807508072088</v>
      </c>
      <c r="BW53" s="27">
        <v>4.3187121619547075E-2</v>
      </c>
      <c r="BX53" s="27">
        <v>2.823006542591195E-2</v>
      </c>
      <c r="BY53" s="27">
        <v>0</v>
      </c>
      <c r="BZ53" s="27">
        <v>0</v>
      </c>
      <c r="CA53" s="27">
        <v>0</v>
      </c>
      <c r="CB53" s="27">
        <v>0</v>
      </c>
      <c r="CC53" s="59"/>
      <c r="CF53" s="9"/>
      <c r="CG53" t="s">
        <v>165</v>
      </c>
      <c r="CH53">
        <v>0</v>
      </c>
      <c r="CI53">
        <v>14</v>
      </c>
      <c r="CJ53">
        <v>42</v>
      </c>
      <c r="CK53">
        <v>56</v>
      </c>
      <c r="CL53" s="34">
        <v>85</v>
      </c>
      <c r="CM53" s="34">
        <v>109</v>
      </c>
      <c r="CN53" s="34">
        <v>146</v>
      </c>
      <c r="CO53" s="34">
        <v>210</v>
      </c>
    </row>
    <row r="54" spans="1:93" x14ac:dyDescent="0.25">
      <c r="A54" s="5" t="s">
        <v>58</v>
      </c>
      <c r="B54" s="27"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L54" s="5" t="s">
        <v>58</v>
      </c>
      <c r="M54" s="39">
        <v>0</v>
      </c>
      <c r="N54" s="27">
        <f>B54-M54</f>
        <v>0</v>
      </c>
      <c r="O54" s="27">
        <f>C54-B54+N54</f>
        <v>0</v>
      </c>
      <c r="P54" s="27">
        <f>D54-C54+O54</f>
        <v>0</v>
      </c>
      <c r="Q54" s="36">
        <f>E54+P54</f>
        <v>0</v>
      </c>
      <c r="R54" s="27">
        <f>F54-E54+Q54</f>
        <v>0</v>
      </c>
      <c r="S54" s="27">
        <f t="shared" si="192"/>
        <v>0</v>
      </c>
      <c r="T54" s="27">
        <f t="shared" si="192"/>
        <v>0</v>
      </c>
      <c r="U54" s="27">
        <f t="shared" si="192"/>
        <v>0</v>
      </c>
      <c r="Y54" t="s">
        <v>185</v>
      </c>
      <c r="AA54" s="39">
        <v>0</v>
      </c>
      <c r="AB54" s="9">
        <f t="shared" ref="AB54:AI54" si="206">AVERAGE(N54:N56)</f>
        <v>0</v>
      </c>
      <c r="AC54" s="9">
        <f t="shared" si="206"/>
        <v>0</v>
      </c>
      <c r="AD54" s="9">
        <f t="shared" si="206"/>
        <v>0</v>
      </c>
      <c r="AE54" s="9">
        <f t="shared" si="206"/>
        <v>0</v>
      </c>
      <c r="AF54" s="9">
        <f t="shared" si="206"/>
        <v>0</v>
      </c>
      <c r="AG54" s="9">
        <f t="shared" si="206"/>
        <v>0</v>
      </c>
      <c r="AH54" s="9">
        <f t="shared" si="206"/>
        <v>0</v>
      </c>
      <c r="AI54" s="9">
        <f t="shared" si="206"/>
        <v>0</v>
      </c>
      <c r="AM54" s="5" t="s">
        <v>58</v>
      </c>
      <c r="AN54" s="27">
        <f t="shared" si="131"/>
        <v>0</v>
      </c>
      <c r="AO54" s="27">
        <f t="shared" si="156"/>
        <v>0</v>
      </c>
      <c r="AP54" s="27">
        <f t="shared" ref="AP54:AP85" si="207">D54-C54+AO54</f>
        <v>0</v>
      </c>
      <c r="AQ54" s="37">
        <f t="shared" si="83"/>
        <v>0</v>
      </c>
      <c r="AR54" s="27">
        <f t="shared" si="98"/>
        <v>0</v>
      </c>
      <c r="AS54" s="27">
        <f t="shared" si="194"/>
        <v>0</v>
      </c>
      <c r="AT54" s="27">
        <f t="shared" si="195"/>
        <v>0</v>
      </c>
      <c r="AU54" s="27">
        <f t="shared" ref="AU54:AU59" si="208">I54-H54+AT54</f>
        <v>0</v>
      </c>
      <c r="AW54" t="s">
        <v>185</v>
      </c>
      <c r="AY54" s="9">
        <f>AVERAGE(AN54:AN56)</f>
        <v>0</v>
      </c>
      <c r="AZ54" s="9">
        <f t="shared" ref="AZ54:BF54" si="209">AVERAGE(AO54:AO56)</f>
        <v>0</v>
      </c>
      <c r="BA54" s="9">
        <f t="shared" si="209"/>
        <v>0</v>
      </c>
      <c r="BB54" s="9">
        <f t="shared" si="209"/>
        <v>0</v>
      </c>
      <c r="BC54" s="9">
        <f t="shared" si="209"/>
        <v>0</v>
      </c>
      <c r="BD54" s="9">
        <f t="shared" si="209"/>
        <v>0</v>
      </c>
      <c r="BE54" s="9">
        <f t="shared" si="209"/>
        <v>0</v>
      </c>
      <c r="BF54" s="9">
        <f t="shared" si="209"/>
        <v>0</v>
      </c>
      <c r="BT54" s="47" t="s">
        <v>58</v>
      </c>
      <c r="BU54" s="27">
        <v>0.94187421009530348</v>
      </c>
      <c r="BV54" s="27">
        <v>0.94595216231463519</v>
      </c>
      <c r="BW54" s="27">
        <v>0.96812997095770303</v>
      </c>
      <c r="BX54" s="27">
        <v>0.95661414371928011</v>
      </c>
      <c r="BY54" s="27">
        <v>0.86347762501412206</v>
      </c>
      <c r="BZ54" s="27">
        <v>0.94169011532652358</v>
      </c>
      <c r="CA54" s="27">
        <v>0.96455926516727197</v>
      </c>
      <c r="CB54" s="27">
        <v>1.004093118454281</v>
      </c>
      <c r="CC54" s="59"/>
      <c r="CE54" t="s">
        <v>185</v>
      </c>
      <c r="CF54" s="9"/>
      <c r="CG54" t="s">
        <v>177</v>
      </c>
      <c r="CH54">
        <f t="shared" ref="CH54:CO54" si="210">AVERAGE(BU54:BU56)</f>
        <v>0.95682309956367639</v>
      </c>
      <c r="CI54">
        <f t="shared" si="210"/>
        <v>0.95298712018538245</v>
      </c>
      <c r="CJ54">
        <f t="shared" si="210"/>
        <v>0.97013254767011403</v>
      </c>
      <c r="CK54">
        <f t="shared" si="210"/>
        <v>0.95935268764264336</v>
      </c>
      <c r="CL54">
        <f t="shared" si="210"/>
        <v>0.86385803439368136</v>
      </c>
      <c r="CM54">
        <f t="shared" si="210"/>
        <v>0.94547591718232293</v>
      </c>
      <c r="CN54">
        <f t="shared" si="210"/>
        <v>0.9436513967329313</v>
      </c>
      <c r="CO54">
        <f t="shared" si="210"/>
        <v>1.0071780520271589</v>
      </c>
    </row>
    <row r="55" spans="1:93" x14ac:dyDescent="0.25">
      <c r="A55" s="5" t="s">
        <v>59</v>
      </c>
      <c r="B55" s="27">
        <v>0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L55" s="5" t="s">
        <v>59</v>
      </c>
      <c r="M55" s="39">
        <v>0</v>
      </c>
      <c r="N55" s="27">
        <f t="shared" ref="N55:N56" si="211">B55-M55</f>
        <v>0</v>
      </c>
      <c r="O55" s="27">
        <f t="shared" ref="O55:P56" si="212">C55-B55+N55</f>
        <v>0</v>
      </c>
      <c r="P55" s="27">
        <f t="shared" si="212"/>
        <v>0</v>
      </c>
      <c r="Q55" s="36">
        <f t="shared" ref="Q55:Q56" si="213">E55+P55</f>
        <v>0</v>
      </c>
      <c r="R55" s="27">
        <f t="shared" ref="R55:R56" si="214">F55-E55+Q55</f>
        <v>0</v>
      </c>
      <c r="S55" s="27">
        <f t="shared" si="192"/>
        <v>0</v>
      </c>
      <c r="T55" s="27">
        <f t="shared" si="192"/>
        <v>0</v>
      </c>
      <c r="U55" s="27">
        <f t="shared" si="192"/>
        <v>0</v>
      </c>
      <c r="AA55" s="39">
        <v>0</v>
      </c>
      <c r="AB55">
        <f t="shared" ref="AB55:AI55" si="215">_xlfn.STDEV.P(N54:N56)</f>
        <v>0</v>
      </c>
      <c r="AC55">
        <f t="shared" si="215"/>
        <v>0</v>
      </c>
      <c r="AD55">
        <f t="shared" si="215"/>
        <v>0</v>
      </c>
      <c r="AE55">
        <f t="shared" si="215"/>
        <v>0</v>
      </c>
      <c r="AF55">
        <f t="shared" si="215"/>
        <v>0</v>
      </c>
      <c r="AG55">
        <f t="shared" si="215"/>
        <v>0</v>
      </c>
      <c r="AH55">
        <f t="shared" si="215"/>
        <v>0</v>
      </c>
      <c r="AI55">
        <f t="shared" si="215"/>
        <v>0</v>
      </c>
      <c r="AM55" s="5" t="s">
        <v>59</v>
      </c>
      <c r="AN55" s="27">
        <f t="shared" si="131"/>
        <v>0</v>
      </c>
      <c r="AO55" s="27">
        <f t="shared" si="156"/>
        <v>0</v>
      </c>
      <c r="AP55" s="27">
        <f t="shared" si="207"/>
        <v>0</v>
      </c>
      <c r="AQ55" s="37">
        <f t="shared" si="83"/>
        <v>0</v>
      </c>
      <c r="AR55" s="27">
        <f t="shared" si="98"/>
        <v>0</v>
      </c>
      <c r="AS55" s="27">
        <f t="shared" si="194"/>
        <v>0</v>
      </c>
      <c r="AT55" s="27">
        <f t="shared" si="195"/>
        <v>0</v>
      </c>
      <c r="AU55" s="27">
        <f t="shared" si="208"/>
        <v>0</v>
      </c>
      <c r="AY55">
        <f>_xlfn.STDEV.P(AN54:AN56)</f>
        <v>0</v>
      </c>
      <c r="AZ55">
        <f t="shared" ref="AZ55:BF55" si="216">_xlfn.STDEV.P(AO54:AO56)</f>
        <v>0</v>
      </c>
      <c r="BA55">
        <f t="shared" si="216"/>
        <v>0</v>
      </c>
      <c r="BB55">
        <f t="shared" si="216"/>
        <v>0</v>
      </c>
      <c r="BC55">
        <f t="shared" si="216"/>
        <v>0</v>
      </c>
      <c r="BD55">
        <f t="shared" si="216"/>
        <v>0</v>
      </c>
      <c r="BE55">
        <f t="shared" si="216"/>
        <v>0</v>
      </c>
      <c r="BF55">
        <f t="shared" si="216"/>
        <v>0</v>
      </c>
      <c r="BT55" s="47" t="s">
        <v>59</v>
      </c>
      <c r="BU55" s="27">
        <v>0.96581061713233374</v>
      </c>
      <c r="BV55" s="27">
        <v>0.95079384359898222</v>
      </c>
      <c r="BW55" s="27">
        <v>0.96606760267943215</v>
      </c>
      <c r="BX55" s="27">
        <v>0.95440136352558913</v>
      </c>
      <c r="BY55" s="27">
        <v>0.86240262147663282</v>
      </c>
      <c r="BZ55" s="27">
        <v>0.94270760783700946</v>
      </c>
      <c r="CA55" s="27">
        <v>0.96180854474507427</v>
      </c>
      <c r="CB55" s="27">
        <v>1.0011626087097141</v>
      </c>
      <c r="CC55" s="59"/>
      <c r="CF55" s="9"/>
      <c r="CG55" t="s">
        <v>162</v>
      </c>
      <c r="CH55">
        <f t="shared" ref="CH55:CO55" si="217">_xlfn.STDEV.P(BU54:BU56)</f>
        <v>1.0642410806317528E-2</v>
      </c>
      <c r="CI55">
        <f t="shared" si="217"/>
        <v>6.8181474909178108E-3</v>
      </c>
      <c r="CJ55">
        <f t="shared" si="217"/>
        <v>4.372219531079624E-3</v>
      </c>
      <c r="CK55">
        <f t="shared" si="217"/>
        <v>5.5120868344439864E-3</v>
      </c>
      <c r="CL55">
        <f t="shared" si="217"/>
        <v>1.3703018596756095E-3</v>
      </c>
      <c r="CM55">
        <f t="shared" si="217"/>
        <v>4.6530350653910049E-3</v>
      </c>
      <c r="CN55">
        <f t="shared" si="217"/>
        <v>2.764595507704876E-2</v>
      </c>
      <c r="CO55">
        <f t="shared" si="217"/>
        <v>6.5452077379911985E-3</v>
      </c>
    </row>
    <row r="56" spans="1:93" x14ac:dyDescent="0.25">
      <c r="A56" s="5" t="s">
        <v>60</v>
      </c>
      <c r="B56" s="27">
        <v>0</v>
      </c>
      <c r="C56" s="27">
        <v>0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L56" s="5" t="s">
        <v>60</v>
      </c>
      <c r="M56" s="39">
        <v>0</v>
      </c>
      <c r="N56" s="27">
        <f t="shared" si="211"/>
        <v>0</v>
      </c>
      <c r="O56" s="27">
        <f t="shared" si="212"/>
        <v>0</v>
      </c>
      <c r="P56" s="27">
        <f t="shared" si="212"/>
        <v>0</v>
      </c>
      <c r="Q56" s="36">
        <f t="shared" si="213"/>
        <v>0</v>
      </c>
      <c r="R56" s="27">
        <f t="shared" si="214"/>
        <v>0</v>
      </c>
      <c r="S56" s="27">
        <f t="shared" si="192"/>
        <v>0</v>
      </c>
      <c r="T56" s="27">
        <f t="shared" si="192"/>
        <v>0</v>
      </c>
      <c r="U56" s="27">
        <f t="shared" si="192"/>
        <v>0</v>
      </c>
      <c r="AA56" s="39">
        <v>0</v>
      </c>
      <c r="AB56">
        <v>7</v>
      </c>
      <c r="AC56">
        <v>14</v>
      </c>
      <c r="AD56">
        <v>34</v>
      </c>
      <c r="AE56">
        <v>50</v>
      </c>
      <c r="AF56">
        <v>91</v>
      </c>
      <c r="AG56">
        <v>111</v>
      </c>
      <c r="AH56">
        <v>148</v>
      </c>
      <c r="AI56">
        <v>213</v>
      </c>
      <c r="AM56" s="5" t="s">
        <v>60</v>
      </c>
      <c r="AN56" s="27">
        <f t="shared" si="131"/>
        <v>0</v>
      </c>
      <c r="AO56" s="27">
        <f t="shared" si="156"/>
        <v>0</v>
      </c>
      <c r="AP56" s="27">
        <f t="shared" si="207"/>
        <v>0</v>
      </c>
      <c r="AQ56" s="37">
        <f t="shared" si="83"/>
        <v>0</v>
      </c>
      <c r="AR56" s="27">
        <f t="shared" si="98"/>
        <v>0</v>
      </c>
      <c r="AS56" s="27">
        <f t="shared" si="194"/>
        <v>0</v>
      </c>
      <c r="AT56" s="27">
        <f t="shared" si="195"/>
        <v>0</v>
      </c>
      <c r="AU56" s="27">
        <f t="shared" si="208"/>
        <v>0</v>
      </c>
      <c r="AY56">
        <v>7</v>
      </c>
      <c r="AZ56">
        <v>14</v>
      </c>
      <c r="BA56">
        <v>34</v>
      </c>
      <c r="BB56">
        <v>50</v>
      </c>
      <c r="BC56">
        <v>91</v>
      </c>
      <c r="BD56">
        <v>111</v>
      </c>
      <c r="BE56">
        <v>148</v>
      </c>
      <c r="BF56">
        <v>213</v>
      </c>
      <c r="BT56" s="47" t="s">
        <v>60</v>
      </c>
      <c r="BU56" s="27">
        <v>0.96278447146339186</v>
      </c>
      <c r="BV56" s="27">
        <v>0.96221535464253005</v>
      </c>
      <c r="BW56" s="27">
        <v>0.9762000693732068</v>
      </c>
      <c r="BX56" s="27">
        <v>0.96704255568306119</v>
      </c>
      <c r="BY56" s="27">
        <v>0.86569385669028931</v>
      </c>
      <c r="BZ56" s="27">
        <v>0.95203002838343564</v>
      </c>
      <c r="CA56" s="27">
        <v>0.90458638028644778</v>
      </c>
      <c r="CB56" s="27">
        <v>1.0162784289174815</v>
      </c>
      <c r="CC56" s="59"/>
      <c r="CF56" s="9"/>
      <c r="CG56" t="s">
        <v>165</v>
      </c>
      <c r="CH56">
        <v>0</v>
      </c>
      <c r="CI56">
        <v>14</v>
      </c>
      <c r="CJ56">
        <v>42</v>
      </c>
      <c r="CK56">
        <v>56</v>
      </c>
      <c r="CL56" s="34">
        <v>85</v>
      </c>
      <c r="CM56" s="34">
        <v>109</v>
      </c>
      <c r="CN56" s="34">
        <v>146</v>
      </c>
      <c r="CO56" s="34">
        <v>210</v>
      </c>
    </row>
    <row r="57" spans="1:93" x14ac:dyDescent="0.25">
      <c r="A57" s="5" t="s">
        <v>61</v>
      </c>
      <c r="B57" s="27">
        <v>0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L57" s="5" t="s">
        <v>61</v>
      </c>
      <c r="M57" s="39">
        <v>0</v>
      </c>
      <c r="N57" s="27">
        <f>B57-M57</f>
        <v>0</v>
      </c>
      <c r="O57" s="27">
        <f t="shared" ref="O57:P59" si="218">C57-N57</f>
        <v>0</v>
      </c>
      <c r="P57" s="27">
        <f t="shared" si="218"/>
        <v>0</v>
      </c>
      <c r="Q57" s="36">
        <f>E57+P57</f>
        <v>0</v>
      </c>
      <c r="R57" s="27">
        <f>F57-E57+Q57</f>
        <v>0</v>
      </c>
      <c r="S57" s="36">
        <f>G57+R57</f>
        <v>0</v>
      </c>
      <c r="T57" s="27">
        <f>H57-G57+S57</f>
        <v>0</v>
      </c>
      <c r="U57" s="27">
        <f>I57-H57+T57</f>
        <v>0</v>
      </c>
      <c r="Y57" t="s">
        <v>187</v>
      </c>
      <c r="AA57" s="39">
        <v>0</v>
      </c>
      <c r="AB57" s="9">
        <f t="shared" ref="AB57:AI57" si="219">AVERAGE(N57:N59)</f>
        <v>0</v>
      </c>
      <c r="AC57" s="9">
        <f t="shared" si="219"/>
        <v>0</v>
      </c>
      <c r="AD57" s="9">
        <f t="shared" si="219"/>
        <v>0</v>
      </c>
      <c r="AE57" s="9">
        <f t="shared" si="219"/>
        <v>0</v>
      </c>
      <c r="AF57" s="9">
        <f t="shared" si="219"/>
        <v>0</v>
      </c>
      <c r="AG57" s="9">
        <f t="shared" si="219"/>
        <v>0</v>
      </c>
      <c r="AH57" s="9">
        <f t="shared" si="219"/>
        <v>0</v>
      </c>
      <c r="AI57" s="9">
        <f t="shared" si="219"/>
        <v>0</v>
      </c>
      <c r="AM57" s="5" t="s">
        <v>61</v>
      </c>
      <c r="AN57" s="27">
        <f t="shared" si="131"/>
        <v>0</v>
      </c>
      <c r="AO57" s="27">
        <f t="shared" si="156"/>
        <v>0</v>
      </c>
      <c r="AP57" s="27">
        <f t="shared" si="207"/>
        <v>0</v>
      </c>
      <c r="AQ57" s="37">
        <f t="shared" si="83"/>
        <v>0</v>
      </c>
      <c r="AR57" s="27">
        <f t="shared" si="98"/>
        <v>0</v>
      </c>
      <c r="AS57" s="36">
        <f t="shared" ref="AS57:AS65" si="220">G57+AR57</f>
        <v>0</v>
      </c>
      <c r="AT57" s="27">
        <f t="shared" si="195"/>
        <v>0</v>
      </c>
      <c r="AU57" s="27">
        <f t="shared" si="208"/>
        <v>0</v>
      </c>
      <c r="AW57" t="s">
        <v>187</v>
      </c>
      <c r="AY57" s="9">
        <f>AVERAGE(AN57:AN59)</f>
        <v>0</v>
      </c>
      <c r="AZ57" s="9">
        <f t="shared" ref="AZ57:BF57" si="221">AVERAGE(AO57:AO59)</f>
        <v>0</v>
      </c>
      <c r="BA57" s="9">
        <f t="shared" si="221"/>
        <v>0</v>
      </c>
      <c r="BB57" s="9">
        <f t="shared" si="221"/>
        <v>0</v>
      </c>
      <c r="BC57" s="9">
        <f t="shared" si="221"/>
        <v>0</v>
      </c>
      <c r="BD57" s="9">
        <f t="shared" si="221"/>
        <v>0</v>
      </c>
      <c r="BE57" s="9">
        <f t="shared" si="221"/>
        <v>0</v>
      </c>
      <c r="BF57" s="9">
        <f t="shared" si="221"/>
        <v>0</v>
      </c>
      <c r="BT57" s="47" t="s">
        <v>61</v>
      </c>
      <c r="BU57" s="27">
        <v>0.89608443268211557</v>
      </c>
      <c r="BV57" s="27">
        <v>0.87820238016369445</v>
      </c>
      <c r="BW57" s="27">
        <v>0.89413750148642768</v>
      </c>
      <c r="BX57" s="27">
        <v>0.87764972807391317</v>
      </c>
      <c r="BY57" s="27">
        <v>0.93228286225154189</v>
      </c>
      <c r="BZ57" s="27">
        <v>0.8577122693817546</v>
      </c>
      <c r="CA57" s="27">
        <v>0.86700854192972454</v>
      </c>
      <c r="CB57" s="27">
        <v>0.91706024946534792</v>
      </c>
      <c r="CC57" s="59"/>
      <c r="CE57" t="s">
        <v>187</v>
      </c>
      <c r="CF57" s="9"/>
      <c r="CG57" t="s">
        <v>177</v>
      </c>
      <c r="CH57">
        <f t="shared" ref="CH57:CO57" si="222">AVERAGE(BU57:BU59)</f>
        <v>0.88643341313421475</v>
      </c>
      <c r="CI57">
        <f t="shared" si="222"/>
        <v>0.87963891216430545</v>
      </c>
      <c r="CJ57">
        <f t="shared" si="222"/>
        <v>0.89552677074468701</v>
      </c>
      <c r="CK57">
        <f t="shared" si="222"/>
        <v>0.87890524870333808</v>
      </c>
      <c r="CL57">
        <f t="shared" si="222"/>
        <v>0.93461860692898879</v>
      </c>
      <c r="CM57">
        <f t="shared" si="222"/>
        <v>0.87176928714695701</v>
      </c>
      <c r="CN57">
        <f t="shared" si="222"/>
        <v>0.883538982733442</v>
      </c>
      <c r="CO57">
        <f t="shared" si="222"/>
        <v>0.92267175510384247</v>
      </c>
    </row>
    <row r="58" spans="1:93" x14ac:dyDescent="0.25">
      <c r="A58" s="5" t="s">
        <v>62</v>
      </c>
      <c r="B58" s="27">
        <v>0</v>
      </c>
      <c r="C58" s="27">
        <v>0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L58" s="5" t="s">
        <v>62</v>
      </c>
      <c r="M58" s="39">
        <v>0</v>
      </c>
      <c r="N58" s="27">
        <f t="shared" ref="N58:N59" si="223">B58-M58</f>
        <v>0</v>
      </c>
      <c r="O58" s="27">
        <f t="shared" si="218"/>
        <v>0</v>
      </c>
      <c r="P58" s="27">
        <f t="shared" si="218"/>
        <v>0</v>
      </c>
      <c r="Q58" s="36">
        <f t="shared" ref="Q58:Q59" si="224">E58+P58</f>
        <v>0</v>
      </c>
      <c r="R58" s="27">
        <f t="shared" ref="R58:R59" si="225">F58-E58+Q58</f>
        <v>0</v>
      </c>
      <c r="S58" s="36">
        <f t="shared" ref="S58:S59" si="226">G58+R58</f>
        <v>0</v>
      </c>
      <c r="T58" s="27">
        <f t="shared" ref="T58:U59" si="227">H58-G58+S58</f>
        <v>0</v>
      </c>
      <c r="U58" s="27">
        <f t="shared" si="227"/>
        <v>0</v>
      </c>
      <c r="AA58" s="39">
        <v>0</v>
      </c>
      <c r="AB58">
        <f t="shared" ref="AB58:AI58" si="228">_xlfn.STDEV.P(N57:N59)</f>
        <v>0</v>
      </c>
      <c r="AC58">
        <f t="shared" si="228"/>
        <v>0</v>
      </c>
      <c r="AD58">
        <f t="shared" si="228"/>
        <v>0</v>
      </c>
      <c r="AE58">
        <f t="shared" si="228"/>
        <v>0</v>
      </c>
      <c r="AF58">
        <f t="shared" si="228"/>
        <v>0</v>
      </c>
      <c r="AG58">
        <f t="shared" si="228"/>
        <v>0</v>
      </c>
      <c r="AH58">
        <f t="shared" si="228"/>
        <v>0</v>
      </c>
      <c r="AI58">
        <f t="shared" si="228"/>
        <v>0</v>
      </c>
      <c r="AM58" s="5" t="s">
        <v>62</v>
      </c>
      <c r="AN58" s="27">
        <f t="shared" si="131"/>
        <v>0</v>
      </c>
      <c r="AO58" s="27">
        <f t="shared" si="156"/>
        <v>0</v>
      </c>
      <c r="AP58" s="27">
        <f t="shared" si="207"/>
        <v>0</v>
      </c>
      <c r="AQ58" s="37">
        <f t="shared" si="83"/>
        <v>0</v>
      </c>
      <c r="AR58" s="27">
        <f t="shared" si="98"/>
        <v>0</v>
      </c>
      <c r="AS58" s="36">
        <f t="shared" si="220"/>
        <v>0</v>
      </c>
      <c r="AT58" s="27">
        <f t="shared" si="195"/>
        <v>0</v>
      </c>
      <c r="AU58" s="27">
        <f t="shared" si="208"/>
        <v>0</v>
      </c>
      <c r="AY58">
        <f>_xlfn.STDEV.P(AN57:AN59)</f>
        <v>0</v>
      </c>
      <c r="AZ58">
        <f t="shared" ref="AZ58:BF58" si="229">_xlfn.STDEV.P(AO57:AO59)</f>
        <v>0</v>
      </c>
      <c r="BA58">
        <f t="shared" si="229"/>
        <v>0</v>
      </c>
      <c r="BB58">
        <f t="shared" si="229"/>
        <v>0</v>
      </c>
      <c r="BC58">
        <f t="shared" si="229"/>
        <v>0</v>
      </c>
      <c r="BD58">
        <f t="shared" si="229"/>
        <v>0</v>
      </c>
      <c r="BE58">
        <f t="shared" si="229"/>
        <v>0</v>
      </c>
      <c r="BF58">
        <f t="shared" si="229"/>
        <v>0</v>
      </c>
      <c r="BT58" s="47" t="s">
        <v>62</v>
      </c>
      <c r="BU58" s="27">
        <v>0.87281421976312079</v>
      </c>
      <c r="BV58" s="27">
        <v>0.88019633665015162</v>
      </c>
      <c r="BW58" s="27">
        <v>0.89415676906927433</v>
      </c>
      <c r="BX58" s="27">
        <v>0.88068473764810384</v>
      </c>
      <c r="BY58" s="27">
        <v>0.93406922191719877</v>
      </c>
      <c r="BZ58" s="27">
        <v>0.87673737713078326</v>
      </c>
      <c r="CA58" s="27">
        <v>0.89187250349799507</v>
      </c>
      <c r="CB58" s="27">
        <v>0.92468393228042078</v>
      </c>
      <c r="CC58" s="59"/>
      <c r="CF58" s="9"/>
      <c r="CG58" t="s">
        <v>162</v>
      </c>
      <c r="CH58">
        <f t="shared" ref="CH58:CO58" si="230">_xlfn.STDEV.P(BU57:BU59)</f>
        <v>9.9057392435613033E-3</v>
      </c>
      <c r="CI58">
        <f t="shared" si="230"/>
        <v>1.0242356936949477E-3</v>
      </c>
      <c r="CJ58">
        <f t="shared" si="230"/>
        <v>1.9511150442747508E-3</v>
      </c>
      <c r="CK58">
        <f t="shared" si="230"/>
        <v>1.2932460130663742E-3</v>
      </c>
      <c r="CL58">
        <f t="shared" si="230"/>
        <v>2.1665256682160362E-3</v>
      </c>
      <c r="CM58">
        <f t="shared" si="230"/>
        <v>1.0081175109309564E-2</v>
      </c>
      <c r="CN58">
        <f t="shared" si="230"/>
        <v>1.1688919819311805E-2</v>
      </c>
      <c r="CO58">
        <f t="shared" si="230"/>
        <v>4.0204899327304184E-3</v>
      </c>
    </row>
    <row r="59" spans="1:93" x14ac:dyDescent="0.25">
      <c r="A59" s="5" t="s">
        <v>63</v>
      </c>
      <c r="B59" s="27">
        <v>0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L59" s="5" t="s">
        <v>63</v>
      </c>
      <c r="M59" s="39">
        <v>0</v>
      </c>
      <c r="N59" s="27">
        <f t="shared" si="223"/>
        <v>0</v>
      </c>
      <c r="O59" s="27">
        <f t="shared" si="218"/>
        <v>0</v>
      </c>
      <c r="P59" s="27">
        <f t="shared" si="218"/>
        <v>0</v>
      </c>
      <c r="Q59" s="36">
        <f t="shared" si="224"/>
        <v>0</v>
      </c>
      <c r="R59" s="27">
        <f t="shared" si="225"/>
        <v>0</v>
      </c>
      <c r="S59" s="36">
        <f t="shared" si="226"/>
        <v>0</v>
      </c>
      <c r="T59" s="27">
        <f t="shared" si="227"/>
        <v>0</v>
      </c>
      <c r="U59" s="27">
        <f t="shared" si="227"/>
        <v>0</v>
      </c>
      <c r="AA59" s="39">
        <v>0</v>
      </c>
      <c r="AB59">
        <v>7</v>
      </c>
      <c r="AC59">
        <v>14</v>
      </c>
      <c r="AD59">
        <v>34</v>
      </c>
      <c r="AE59">
        <v>50</v>
      </c>
      <c r="AF59">
        <v>91</v>
      </c>
      <c r="AG59">
        <v>111</v>
      </c>
      <c r="AH59">
        <v>148</v>
      </c>
      <c r="AI59">
        <v>213</v>
      </c>
      <c r="AM59" s="5" t="s">
        <v>63</v>
      </c>
      <c r="AN59" s="27">
        <f t="shared" si="131"/>
        <v>0</v>
      </c>
      <c r="AO59" s="27">
        <f t="shared" si="156"/>
        <v>0</v>
      </c>
      <c r="AP59" s="27">
        <f t="shared" si="207"/>
        <v>0</v>
      </c>
      <c r="AQ59" s="37">
        <f t="shared" si="83"/>
        <v>0</v>
      </c>
      <c r="AR59" s="27">
        <f t="shared" ref="AR59:AR77" si="231">F59-E59+AQ59</f>
        <v>0</v>
      </c>
      <c r="AS59" s="36">
        <f t="shared" si="220"/>
        <v>0</v>
      </c>
      <c r="AT59" s="27">
        <f t="shared" si="195"/>
        <v>0</v>
      </c>
      <c r="AU59" s="27">
        <f t="shared" si="208"/>
        <v>0</v>
      </c>
      <c r="AY59">
        <v>7</v>
      </c>
      <c r="AZ59">
        <v>14</v>
      </c>
      <c r="BA59">
        <v>34</v>
      </c>
      <c r="BB59">
        <v>50</v>
      </c>
      <c r="BC59">
        <v>91</v>
      </c>
      <c r="BD59">
        <v>111</v>
      </c>
      <c r="BE59">
        <v>148</v>
      </c>
      <c r="BF59">
        <v>213</v>
      </c>
      <c r="BT59" s="47" t="s">
        <v>63</v>
      </c>
      <c r="BU59" s="27">
        <v>0.89040158695740823</v>
      </c>
      <c r="BV59" s="27">
        <v>0.88051801967907029</v>
      </c>
      <c r="BW59" s="27">
        <v>0.89828604167835913</v>
      </c>
      <c r="BX59" s="27">
        <v>0.87838128038799723</v>
      </c>
      <c r="BY59" s="27">
        <v>0.93750373661822561</v>
      </c>
      <c r="BZ59" s="27">
        <v>0.88085821492833349</v>
      </c>
      <c r="CA59" s="27">
        <v>0.8917359027726065</v>
      </c>
      <c r="CB59" s="27">
        <v>0.92627108356575882</v>
      </c>
      <c r="CC59" s="59"/>
      <c r="CF59" s="9"/>
      <c r="CG59" t="s">
        <v>165</v>
      </c>
      <c r="CH59">
        <v>0</v>
      </c>
      <c r="CI59">
        <v>14</v>
      </c>
      <c r="CJ59">
        <v>42</v>
      </c>
      <c r="CK59">
        <v>56</v>
      </c>
      <c r="CL59" s="34">
        <v>85</v>
      </c>
      <c r="CM59" s="34">
        <v>109</v>
      </c>
      <c r="CN59" s="34">
        <v>146</v>
      </c>
      <c r="CO59" s="34">
        <v>210</v>
      </c>
    </row>
    <row r="60" spans="1:93" x14ac:dyDescent="0.25">
      <c r="A60" s="5" t="s">
        <v>64</v>
      </c>
      <c r="B60" s="27">
        <v>0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L60" s="5" t="s">
        <v>64</v>
      </c>
      <c r="M60" s="39">
        <v>0</v>
      </c>
      <c r="N60" s="27">
        <f>B60-M60</f>
        <v>0</v>
      </c>
      <c r="O60" s="27">
        <f>C60-B60+N60</f>
        <v>0</v>
      </c>
      <c r="P60" s="27">
        <f>D60-C60+O60</f>
        <v>0</v>
      </c>
      <c r="Q60" s="36">
        <f>E60+P60</f>
        <v>0</v>
      </c>
      <c r="R60" s="27">
        <f>F60-E60+Q60</f>
        <v>0</v>
      </c>
      <c r="S60" s="36">
        <f>G60+F60</f>
        <v>0</v>
      </c>
      <c r="T60" s="27">
        <f>H60-G60+S60</f>
        <v>0</v>
      </c>
      <c r="U60" s="36">
        <f>I60+T60</f>
        <v>0</v>
      </c>
      <c r="Y60" t="s">
        <v>188</v>
      </c>
      <c r="AA60" s="39">
        <v>0</v>
      </c>
      <c r="AB60" s="9">
        <f t="shared" ref="AB60:AI60" si="232">AVERAGE(N60:N62)</f>
        <v>0</v>
      </c>
      <c r="AC60" s="9">
        <f t="shared" si="232"/>
        <v>0</v>
      </c>
      <c r="AD60" s="9">
        <f t="shared" si="232"/>
        <v>0</v>
      </c>
      <c r="AE60" s="9">
        <f t="shared" si="232"/>
        <v>0</v>
      </c>
      <c r="AF60" s="9">
        <f t="shared" si="232"/>
        <v>0</v>
      </c>
      <c r="AG60" s="9">
        <f t="shared" si="232"/>
        <v>0</v>
      </c>
      <c r="AH60" s="9">
        <f t="shared" si="232"/>
        <v>0</v>
      </c>
      <c r="AI60" s="9">
        <f t="shared" si="232"/>
        <v>0</v>
      </c>
      <c r="AM60" s="5" t="s">
        <v>64</v>
      </c>
      <c r="AN60" s="27">
        <f t="shared" si="131"/>
        <v>0</v>
      </c>
      <c r="AO60" s="27">
        <f t="shared" si="156"/>
        <v>0</v>
      </c>
      <c r="AP60" s="27">
        <f t="shared" si="207"/>
        <v>0</v>
      </c>
      <c r="AQ60" s="37">
        <f t="shared" si="83"/>
        <v>0</v>
      </c>
      <c r="AR60" s="27">
        <f t="shared" si="231"/>
        <v>0</v>
      </c>
      <c r="AS60" s="36">
        <f t="shared" si="220"/>
        <v>0</v>
      </c>
      <c r="AT60" s="27">
        <f t="shared" si="195"/>
        <v>0</v>
      </c>
      <c r="AU60" s="36">
        <f>I60+AT60</f>
        <v>0</v>
      </c>
      <c r="AW60" t="s">
        <v>188</v>
      </c>
      <c r="AY60" s="9">
        <f>AVERAGE(AN60:AN62)</f>
        <v>0</v>
      </c>
      <c r="AZ60" s="9">
        <f t="shared" ref="AZ60:BF60" si="233">AVERAGE(AO60:AO62)</f>
        <v>0</v>
      </c>
      <c r="BA60" s="9">
        <f t="shared" si="233"/>
        <v>0</v>
      </c>
      <c r="BB60" s="9">
        <f t="shared" si="233"/>
        <v>0</v>
      </c>
      <c r="BC60" s="9">
        <f t="shared" si="233"/>
        <v>0</v>
      </c>
      <c r="BD60" s="9">
        <f t="shared" si="233"/>
        <v>0</v>
      </c>
      <c r="BE60" s="9">
        <f t="shared" si="233"/>
        <v>0</v>
      </c>
      <c r="BF60" s="9">
        <f t="shared" si="233"/>
        <v>0</v>
      </c>
      <c r="BT60" s="47" t="s">
        <v>64</v>
      </c>
      <c r="BU60" s="27">
        <v>0.94924789948601163</v>
      </c>
      <c r="BV60" s="27">
        <v>0.95885383375222</v>
      </c>
      <c r="BW60" s="27">
        <v>0.96989636075589658</v>
      </c>
      <c r="BX60" s="27">
        <v>0.95706697666085971</v>
      </c>
      <c r="BY60" s="27">
        <v>0.93352489852780296</v>
      </c>
      <c r="BZ60" s="27">
        <v>0.95092920084632226</v>
      </c>
      <c r="CA60" s="27">
        <v>0.94847821178837666</v>
      </c>
      <c r="CB60" s="27">
        <v>1.0049608943441983</v>
      </c>
      <c r="CC60" s="59"/>
      <c r="CE60" t="s">
        <v>188</v>
      </c>
      <c r="CF60" s="9"/>
      <c r="CG60" t="s">
        <v>177</v>
      </c>
      <c r="CH60">
        <f t="shared" ref="CH60:CO60" si="234">AVERAGE(BU60:BU62)</f>
        <v>0.95990549854466745</v>
      </c>
      <c r="CI60">
        <f t="shared" si="234"/>
        <v>0.95924986414831437</v>
      </c>
      <c r="CJ60">
        <f t="shared" si="234"/>
        <v>0.97345923466432538</v>
      </c>
      <c r="CK60">
        <f t="shared" si="234"/>
        <v>0.96261463264907299</v>
      </c>
      <c r="CL60">
        <f t="shared" si="234"/>
        <v>0.93409193038732763</v>
      </c>
      <c r="CM60">
        <f t="shared" si="234"/>
        <v>0.95733763510240488</v>
      </c>
      <c r="CN60">
        <f t="shared" si="234"/>
        <v>0.9595919327589163</v>
      </c>
      <c r="CO60">
        <f t="shared" si="234"/>
        <v>1.0101193823749441</v>
      </c>
    </row>
    <row r="61" spans="1:93" x14ac:dyDescent="0.25">
      <c r="A61" s="5" t="s">
        <v>65</v>
      </c>
      <c r="B61" s="27">
        <v>0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L61" s="5" t="s">
        <v>65</v>
      </c>
      <c r="M61" s="39">
        <v>0</v>
      </c>
      <c r="N61" s="27">
        <f>B61-M61</f>
        <v>0</v>
      </c>
      <c r="O61" s="27">
        <f>C61-B61+N61</f>
        <v>0</v>
      </c>
      <c r="P61" s="27">
        <f>D61-C61+O61</f>
        <v>0</v>
      </c>
      <c r="Q61" s="36">
        <f>E61+P61</f>
        <v>0</v>
      </c>
      <c r="R61" s="27">
        <f>F61-E61+Q61</f>
        <v>0</v>
      </c>
      <c r="S61" s="36">
        <f>G61+F61</f>
        <v>0</v>
      </c>
      <c r="T61" s="27">
        <f>H61-G61+S61</f>
        <v>0</v>
      </c>
      <c r="U61" s="36">
        <f>I61+T61</f>
        <v>0</v>
      </c>
      <c r="AA61" s="39">
        <v>0</v>
      </c>
      <c r="AB61">
        <f t="shared" ref="AB61:AI61" si="235">_xlfn.STDEV.P(N60:N62)</f>
        <v>0</v>
      </c>
      <c r="AC61">
        <f t="shared" si="235"/>
        <v>0</v>
      </c>
      <c r="AD61">
        <f t="shared" si="235"/>
        <v>0</v>
      </c>
      <c r="AE61">
        <f t="shared" si="235"/>
        <v>0</v>
      </c>
      <c r="AF61">
        <f t="shared" si="235"/>
        <v>0</v>
      </c>
      <c r="AG61">
        <f t="shared" si="235"/>
        <v>0</v>
      </c>
      <c r="AH61">
        <f t="shared" si="235"/>
        <v>0</v>
      </c>
      <c r="AI61">
        <f t="shared" si="235"/>
        <v>0</v>
      </c>
      <c r="AM61" s="5" t="s">
        <v>65</v>
      </c>
      <c r="AN61" s="27">
        <f t="shared" si="131"/>
        <v>0</v>
      </c>
      <c r="AO61" s="27">
        <f t="shared" si="156"/>
        <v>0</v>
      </c>
      <c r="AP61" s="27">
        <f t="shared" si="207"/>
        <v>0</v>
      </c>
      <c r="AQ61" s="37">
        <f t="shared" si="83"/>
        <v>0</v>
      </c>
      <c r="AR61" s="27">
        <f t="shared" si="231"/>
        <v>0</v>
      </c>
      <c r="AS61" s="36">
        <f t="shared" si="220"/>
        <v>0</v>
      </c>
      <c r="AT61" s="27">
        <f t="shared" si="195"/>
        <v>0</v>
      </c>
      <c r="AU61" s="36">
        <f>I61+AT61</f>
        <v>0</v>
      </c>
      <c r="AY61">
        <f>_xlfn.STDEV.P(AN60:AN62)</f>
        <v>0</v>
      </c>
      <c r="AZ61">
        <f t="shared" ref="AZ61:BF61" si="236">_xlfn.STDEV.P(AO60:AO62)</f>
        <v>0</v>
      </c>
      <c r="BA61">
        <f t="shared" si="236"/>
        <v>0</v>
      </c>
      <c r="BB61">
        <f t="shared" si="236"/>
        <v>0</v>
      </c>
      <c r="BC61">
        <f t="shared" si="236"/>
        <v>0</v>
      </c>
      <c r="BD61">
        <f t="shared" si="236"/>
        <v>0</v>
      </c>
      <c r="BE61">
        <f t="shared" si="236"/>
        <v>0</v>
      </c>
      <c r="BF61">
        <f t="shared" si="236"/>
        <v>0</v>
      </c>
      <c r="BT61" s="47" t="s">
        <v>65</v>
      </c>
      <c r="BU61" s="27">
        <v>0.9629541617468248</v>
      </c>
      <c r="BV61" s="27">
        <v>0.95712026049100485</v>
      </c>
      <c r="BW61" s="27">
        <v>0.97449510515249116</v>
      </c>
      <c r="BX61" s="27">
        <v>0.96642675492607433</v>
      </c>
      <c r="BY61" s="27">
        <v>0.93767520205463462</v>
      </c>
      <c r="BZ61" s="27">
        <v>0.95988803887178065</v>
      </c>
      <c r="CA61" s="27">
        <v>0.97506359492980754</v>
      </c>
      <c r="CB61" s="27">
        <v>1.0143520982704843</v>
      </c>
      <c r="CC61" s="59"/>
      <c r="CF61" s="9"/>
      <c r="CG61" t="s">
        <v>162</v>
      </c>
      <c r="CH61">
        <f t="shared" ref="CH61:CO61" si="237">_xlfn.STDEV.P(BU60:BU62)</f>
        <v>7.7626170390223317E-3</v>
      </c>
      <c r="CI61">
        <f t="shared" si="237"/>
        <v>1.9210135504961574E-3</v>
      </c>
      <c r="CJ61">
        <f t="shared" si="237"/>
        <v>2.5918361857723616E-3</v>
      </c>
      <c r="CK61">
        <f t="shared" si="237"/>
        <v>4.0133460886198832E-3</v>
      </c>
      <c r="CL61">
        <f t="shared" si="237"/>
        <v>2.7239103968064223E-3</v>
      </c>
      <c r="CM61">
        <f t="shared" si="237"/>
        <v>4.5627838080765986E-3</v>
      </c>
      <c r="CN61">
        <f t="shared" si="237"/>
        <v>1.1282416638984792E-2</v>
      </c>
      <c r="CO61">
        <f t="shared" si="237"/>
        <v>3.8894274069597784E-3</v>
      </c>
    </row>
    <row r="62" spans="1:93" x14ac:dyDescent="0.25">
      <c r="A62" s="5" t="s">
        <v>66</v>
      </c>
      <c r="B62" s="27">
        <v>0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L62" s="5" t="s">
        <v>66</v>
      </c>
      <c r="M62" s="39">
        <v>0</v>
      </c>
      <c r="N62" s="27">
        <f>B62-M62</f>
        <v>0</v>
      </c>
      <c r="O62" s="27">
        <f t="shared" ref="O62:R62" si="238">C62-N62</f>
        <v>0</v>
      </c>
      <c r="P62" s="27">
        <f t="shared" si="238"/>
        <v>0</v>
      </c>
      <c r="Q62" s="27">
        <f t="shared" si="238"/>
        <v>0</v>
      </c>
      <c r="R62" s="27">
        <f t="shared" si="238"/>
        <v>0</v>
      </c>
      <c r="S62" s="36">
        <f>G62+R62</f>
        <v>0</v>
      </c>
      <c r="T62" s="27">
        <f>H62-G62+S62</f>
        <v>0</v>
      </c>
      <c r="U62" s="27">
        <f>I62-H62+T62</f>
        <v>0</v>
      </c>
      <c r="AA62" s="39">
        <v>0</v>
      </c>
      <c r="AB62">
        <v>7</v>
      </c>
      <c r="AC62">
        <v>14</v>
      </c>
      <c r="AD62">
        <v>34</v>
      </c>
      <c r="AE62">
        <v>50</v>
      </c>
      <c r="AF62">
        <v>91</v>
      </c>
      <c r="AG62">
        <v>111</v>
      </c>
      <c r="AH62">
        <v>148</v>
      </c>
      <c r="AI62">
        <v>213</v>
      </c>
      <c r="AM62" s="5" t="s">
        <v>66</v>
      </c>
      <c r="AN62" s="27">
        <f t="shared" si="131"/>
        <v>0</v>
      </c>
      <c r="AO62" s="27">
        <f t="shared" si="156"/>
        <v>0</v>
      </c>
      <c r="AP62" s="27">
        <f t="shared" si="207"/>
        <v>0</v>
      </c>
      <c r="AQ62" s="27">
        <f>E62-D62+AP62</f>
        <v>0</v>
      </c>
      <c r="AR62" s="27">
        <f t="shared" si="231"/>
        <v>0</v>
      </c>
      <c r="AS62" s="36">
        <f t="shared" si="220"/>
        <v>0</v>
      </c>
      <c r="AT62" s="27">
        <f t="shared" si="195"/>
        <v>0</v>
      </c>
      <c r="AU62" s="27">
        <f>I62-H62+AT62</f>
        <v>0</v>
      </c>
      <c r="AY62">
        <v>7</v>
      </c>
      <c r="AZ62">
        <v>14</v>
      </c>
      <c r="BA62">
        <v>34</v>
      </c>
      <c r="BB62">
        <v>50</v>
      </c>
      <c r="BC62">
        <v>91</v>
      </c>
      <c r="BD62">
        <v>111</v>
      </c>
      <c r="BE62">
        <v>148</v>
      </c>
      <c r="BF62">
        <v>213</v>
      </c>
      <c r="BT62" s="47" t="s">
        <v>66</v>
      </c>
      <c r="BU62" s="27">
        <v>0.96751443440116602</v>
      </c>
      <c r="BV62" s="27">
        <v>0.96177549820171815</v>
      </c>
      <c r="BW62" s="27">
        <v>0.97598623808458851</v>
      </c>
      <c r="BX62" s="27">
        <v>0.96435016636028492</v>
      </c>
      <c r="BY62" s="27">
        <v>0.93107569057954553</v>
      </c>
      <c r="BZ62" s="27">
        <v>0.96119566558911163</v>
      </c>
      <c r="CA62" s="27">
        <v>0.95523399155856459</v>
      </c>
      <c r="CB62" s="27">
        <v>1.0110451545101498</v>
      </c>
      <c r="CC62" s="59"/>
      <c r="CF62" s="9"/>
      <c r="CG62" t="s">
        <v>165</v>
      </c>
      <c r="CH62">
        <v>0</v>
      </c>
      <c r="CI62">
        <v>14</v>
      </c>
      <c r="CJ62">
        <v>42</v>
      </c>
      <c r="CK62">
        <v>56</v>
      </c>
      <c r="CL62" s="34">
        <v>85</v>
      </c>
      <c r="CM62" s="34">
        <v>109</v>
      </c>
      <c r="CN62" s="34">
        <v>146</v>
      </c>
      <c r="CO62" s="34">
        <v>210</v>
      </c>
    </row>
    <row r="63" spans="1:93" x14ac:dyDescent="0.25">
      <c r="A63" s="5" t="s">
        <v>67</v>
      </c>
      <c r="B63" s="28">
        <v>0</v>
      </c>
      <c r="C63" s="28">
        <v>0</v>
      </c>
      <c r="D63" s="28">
        <v>0</v>
      </c>
      <c r="E63" s="28">
        <v>0</v>
      </c>
      <c r="F63" s="28">
        <v>1.1465903200839903E-2</v>
      </c>
      <c r="G63" s="28">
        <v>0</v>
      </c>
      <c r="H63" s="28">
        <v>0</v>
      </c>
      <c r="I63" s="28">
        <v>0</v>
      </c>
      <c r="L63" s="5" t="s">
        <v>67</v>
      </c>
      <c r="M63" s="39">
        <v>0</v>
      </c>
      <c r="N63" s="28">
        <f>B63-M63</f>
        <v>0</v>
      </c>
      <c r="O63" s="28">
        <f>C63-B63+N63</f>
        <v>0</v>
      </c>
      <c r="P63" s="28">
        <f>D63-C63+O63</f>
        <v>0</v>
      </c>
      <c r="Q63" s="36">
        <f>E63+P63</f>
        <v>0</v>
      </c>
      <c r="R63" s="28">
        <f>F63-E63+Q63</f>
        <v>1.1465903200839903E-2</v>
      </c>
      <c r="S63" s="36">
        <f>G63+R63</f>
        <v>1.1465903200839903E-2</v>
      </c>
      <c r="T63" s="28">
        <f>H63-G63+S63</f>
        <v>1.1465903200839903E-2</v>
      </c>
      <c r="U63" s="28">
        <f>I63-H63+T63</f>
        <v>1.1465903200839903E-2</v>
      </c>
      <c r="X63" t="s">
        <v>195</v>
      </c>
      <c r="Y63" t="s">
        <v>186</v>
      </c>
      <c r="AA63" s="39">
        <v>0</v>
      </c>
      <c r="AB63" s="9">
        <f t="shared" ref="AB63:AI63" si="239">AVERAGE(N63:N65)</f>
        <v>0</v>
      </c>
      <c r="AC63" s="9">
        <f t="shared" si="239"/>
        <v>0</v>
      </c>
      <c r="AD63" s="9">
        <f t="shared" si="239"/>
        <v>0</v>
      </c>
      <c r="AE63" s="9">
        <f t="shared" si="239"/>
        <v>0</v>
      </c>
      <c r="AF63" s="9">
        <f t="shared" si="239"/>
        <v>9.7765105806276228E-3</v>
      </c>
      <c r="AG63" s="9">
        <f t="shared" si="239"/>
        <v>9.7765105806276228E-3</v>
      </c>
      <c r="AH63" s="9">
        <f t="shared" si="239"/>
        <v>9.7765105806276228E-3</v>
      </c>
      <c r="AI63" s="9">
        <f t="shared" si="239"/>
        <v>9.7765105806276228E-3</v>
      </c>
      <c r="AL63" t="s">
        <v>195</v>
      </c>
      <c r="AM63" s="5" t="s">
        <v>67</v>
      </c>
      <c r="AN63" s="28">
        <f t="shared" si="131"/>
        <v>0</v>
      </c>
      <c r="AO63" s="28">
        <f t="shared" si="156"/>
        <v>0</v>
      </c>
      <c r="AP63" s="28">
        <f t="shared" si="207"/>
        <v>0</v>
      </c>
      <c r="AQ63" s="36">
        <f t="shared" ref="AQ63:AQ87" si="240">E63+AP63</f>
        <v>0</v>
      </c>
      <c r="AR63" s="28">
        <f t="shared" si="231"/>
        <v>1.1465903200839903E-2</v>
      </c>
      <c r="AS63" s="36">
        <f t="shared" si="220"/>
        <v>1.1465903200839903E-2</v>
      </c>
      <c r="AT63" s="28">
        <f t="shared" si="195"/>
        <v>1.1465903200839903E-2</v>
      </c>
      <c r="AU63" s="28">
        <f>I63-H63+AT63</f>
        <v>1.1465903200839903E-2</v>
      </c>
      <c r="AW63" t="s">
        <v>186</v>
      </c>
      <c r="AY63" s="9">
        <f>AVERAGE(AN63:AN65)</f>
        <v>0</v>
      </c>
      <c r="AZ63" s="9">
        <f t="shared" ref="AZ63:BF63" si="241">AVERAGE(AO63:AO65)</f>
        <v>0</v>
      </c>
      <c r="BA63" s="9">
        <f t="shared" si="241"/>
        <v>0</v>
      </c>
      <c r="BB63" s="9">
        <f t="shared" si="241"/>
        <v>0</v>
      </c>
      <c r="BC63" s="9">
        <f t="shared" si="241"/>
        <v>9.7765105806276228E-3</v>
      </c>
      <c r="BD63" s="9">
        <f t="shared" si="241"/>
        <v>9.7765105806276228E-3</v>
      </c>
      <c r="BE63" s="9">
        <f t="shared" si="241"/>
        <v>9.7765105806276228E-3</v>
      </c>
      <c r="BF63" s="9">
        <f t="shared" si="241"/>
        <v>9.7765105806276228E-3</v>
      </c>
      <c r="BT63" s="47" t="s">
        <v>67</v>
      </c>
      <c r="BU63" s="28">
        <v>0.88509875352775702</v>
      </c>
      <c r="BV63" s="28">
        <v>0.88585797889277584</v>
      </c>
      <c r="BW63" s="28">
        <v>0.89478675063866675</v>
      </c>
      <c r="BX63" s="28">
        <v>0.885605175026424</v>
      </c>
      <c r="BY63" s="28">
        <v>0.86226858047966759</v>
      </c>
      <c r="BZ63" s="28">
        <v>0.88194207385596257</v>
      </c>
      <c r="CA63" s="28">
        <v>0.89519466861897246</v>
      </c>
      <c r="CB63" s="28">
        <v>0.92794201455492797</v>
      </c>
      <c r="CC63" s="59"/>
      <c r="CD63" t="s">
        <v>195</v>
      </c>
      <c r="CE63" t="s">
        <v>186</v>
      </c>
      <c r="CF63" s="9"/>
      <c r="CG63" t="s">
        <v>177</v>
      </c>
      <c r="CH63">
        <f t="shared" ref="CH63:CO63" si="242">AVERAGE(BU63:BU65)</f>
        <v>0.89117333063515114</v>
      </c>
      <c r="CI63">
        <f t="shared" si="242"/>
        <v>0.88878465573412246</v>
      </c>
      <c r="CJ63">
        <f t="shared" si="242"/>
        <v>0.89798089912333479</v>
      </c>
      <c r="CK63">
        <f t="shared" si="242"/>
        <v>0.88882315796927813</v>
      </c>
      <c r="CL63">
        <f t="shared" si="242"/>
        <v>0.86436264228550552</v>
      </c>
      <c r="CM63">
        <f t="shared" si="242"/>
        <v>0.87940241756219295</v>
      </c>
      <c r="CN63">
        <f t="shared" si="242"/>
        <v>0.8956070063467837</v>
      </c>
      <c r="CO63">
        <f t="shared" si="242"/>
        <v>0.93386260330726112</v>
      </c>
    </row>
    <row r="64" spans="1:93" x14ac:dyDescent="0.25">
      <c r="A64" s="5" t="s">
        <v>68</v>
      </c>
      <c r="B64" s="28">
        <v>0</v>
      </c>
      <c r="C64" s="28">
        <v>0</v>
      </c>
      <c r="D64" s="28">
        <v>0</v>
      </c>
      <c r="E64" s="28">
        <v>0</v>
      </c>
      <c r="F64" s="28">
        <v>8.4203584673001562E-3</v>
      </c>
      <c r="G64" s="28">
        <v>0</v>
      </c>
      <c r="H64" s="28">
        <v>0</v>
      </c>
      <c r="I64" s="28">
        <v>0</v>
      </c>
      <c r="L64" s="5" t="s">
        <v>68</v>
      </c>
      <c r="M64" s="39">
        <v>0</v>
      </c>
      <c r="N64" s="28">
        <f t="shared" ref="N64:N65" si="243">B64-M64</f>
        <v>0</v>
      </c>
      <c r="O64" s="28">
        <f t="shared" ref="O64:P65" si="244">C64-B64+N64</f>
        <v>0</v>
      </c>
      <c r="P64" s="28">
        <f t="shared" si="244"/>
        <v>0</v>
      </c>
      <c r="Q64" s="36">
        <f t="shared" ref="Q64:Q65" si="245">E64+P64</f>
        <v>0</v>
      </c>
      <c r="R64" s="28">
        <f t="shared" ref="R64:R65" si="246">F64-E64+Q64</f>
        <v>8.4203584673001562E-3</v>
      </c>
      <c r="S64" s="36">
        <f t="shared" ref="S64:S65" si="247">G64+R64</f>
        <v>8.4203584673001562E-3</v>
      </c>
      <c r="T64" s="28">
        <f t="shared" ref="T64:U65" si="248">H64-G64+S64</f>
        <v>8.4203584673001562E-3</v>
      </c>
      <c r="U64" s="28">
        <f t="shared" si="248"/>
        <v>8.4203584673001562E-3</v>
      </c>
      <c r="AA64" s="39">
        <v>0</v>
      </c>
      <c r="AB64">
        <f t="shared" ref="AB64:AI64" si="249">_xlfn.STDEV.P(N63:N65)</f>
        <v>0</v>
      </c>
      <c r="AC64">
        <f t="shared" si="249"/>
        <v>0</v>
      </c>
      <c r="AD64">
        <f t="shared" si="249"/>
        <v>0</v>
      </c>
      <c r="AE64">
        <f t="shared" si="249"/>
        <v>0</v>
      </c>
      <c r="AF64">
        <f t="shared" si="249"/>
        <v>1.265470296653793E-3</v>
      </c>
      <c r="AG64">
        <f t="shared" si="249"/>
        <v>1.265470296653793E-3</v>
      </c>
      <c r="AH64">
        <f t="shared" si="249"/>
        <v>1.265470296653793E-3</v>
      </c>
      <c r="AI64">
        <f t="shared" si="249"/>
        <v>1.265470296653793E-3</v>
      </c>
      <c r="AM64" s="5" t="s">
        <v>68</v>
      </c>
      <c r="AN64" s="28">
        <f t="shared" si="131"/>
        <v>0</v>
      </c>
      <c r="AO64" s="28">
        <f t="shared" si="156"/>
        <v>0</v>
      </c>
      <c r="AP64" s="28">
        <f t="shared" si="207"/>
        <v>0</v>
      </c>
      <c r="AQ64" s="36">
        <f t="shared" si="240"/>
        <v>0</v>
      </c>
      <c r="AR64" s="28">
        <f t="shared" si="231"/>
        <v>8.4203584673001562E-3</v>
      </c>
      <c r="AS64" s="36">
        <f t="shared" si="220"/>
        <v>8.4203584673001562E-3</v>
      </c>
      <c r="AT64" s="28">
        <f t="shared" si="195"/>
        <v>8.4203584673001562E-3</v>
      </c>
      <c r="AU64" s="28">
        <f>I64-H64+AT64</f>
        <v>8.4203584673001562E-3</v>
      </c>
      <c r="AY64">
        <f>_xlfn.STDEV.P(AN63:AN65)</f>
        <v>0</v>
      </c>
      <c r="AZ64">
        <f t="shared" ref="AZ64:BF64" si="250">_xlfn.STDEV.P(AO63:AO65)</f>
        <v>0</v>
      </c>
      <c r="BA64">
        <f t="shared" si="250"/>
        <v>0</v>
      </c>
      <c r="BB64">
        <f t="shared" si="250"/>
        <v>0</v>
      </c>
      <c r="BC64">
        <f t="shared" si="250"/>
        <v>1.265470296653793E-3</v>
      </c>
      <c r="BD64">
        <f t="shared" si="250"/>
        <v>1.265470296653793E-3</v>
      </c>
      <c r="BE64">
        <f t="shared" si="250"/>
        <v>1.265470296653793E-3</v>
      </c>
      <c r="BF64">
        <f t="shared" si="250"/>
        <v>1.265470296653793E-3</v>
      </c>
      <c r="BT64" s="47" t="s">
        <v>68</v>
      </c>
      <c r="BU64" s="28">
        <v>0.88758384295380266</v>
      </c>
      <c r="BV64" s="28">
        <v>0.88726634259022086</v>
      </c>
      <c r="BW64" s="28">
        <v>0.89679489569313997</v>
      </c>
      <c r="BX64" s="28">
        <v>0.88922064714742188</v>
      </c>
      <c r="BY64" s="28">
        <v>0.8625724850231572</v>
      </c>
      <c r="BZ64" s="28">
        <v>0.87397590142663417</v>
      </c>
      <c r="CA64" s="28">
        <v>0.89239557603926689</v>
      </c>
      <c r="CB64" s="28">
        <v>0.93703164384332616</v>
      </c>
      <c r="CC64" s="59"/>
      <c r="CF64" s="9"/>
      <c r="CG64" t="s">
        <v>162</v>
      </c>
      <c r="CH64">
        <f t="shared" ref="CH64:CO64" si="251">_xlfn.STDEV.P(BU63:BU65)</f>
        <v>6.90842618568672E-3</v>
      </c>
      <c r="CI64">
        <f t="shared" si="251"/>
        <v>3.1952385464195546E-3</v>
      </c>
      <c r="CJ64">
        <f t="shared" si="251"/>
        <v>3.2038996798597753E-3</v>
      </c>
      <c r="CK64">
        <f t="shared" si="251"/>
        <v>2.4811688740063354E-3</v>
      </c>
      <c r="CL64">
        <f t="shared" si="251"/>
        <v>2.7493584488186272E-3</v>
      </c>
      <c r="CM64">
        <f t="shared" si="251"/>
        <v>3.8397435333669093E-3</v>
      </c>
      <c r="CN64">
        <f t="shared" si="251"/>
        <v>2.8056491700187624E-3</v>
      </c>
      <c r="CO64">
        <f t="shared" si="251"/>
        <v>4.1899565105111905E-3</v>
      </c>
    </row>
    <row r="65" spans="1:93" x14ac:dyDescent="0.25">
      <c r="A65" s="5" t="s">
        <v>69</v>
      </c>
      <c r="B65" s="28">
        <v>0</v>
      </c>
      <c r="C65" s="28">
        <v>0</v>
      </c>
      <c r="D65" s="28">
        <v>0</v>
      </c>
      <c r="E65" s="28">
        <v>0</v>
      </c>
      <c r="F65" s="28">
        <v>9.4432700737428071E-3</v>
      </c>
      <c r="G65" s="28">
        <v>0</v>
      </c>
      <c r="H65" s="28">
        <v>0</v>
      </c>
      <c r="I65" s="28">
        <v>0</v>
      </c>
      <c r="L65" s="5" t="s">
        <v>69</v>
      </c>
      <c r="M65" s="39">
        <v>0</v>
      </c>
      <c r="N65" s="28">
        <f t="shared" si="243"/>
        <v>0</v>
      </c>
      <c r="O65" s="28">
        <f t="shared" si="244"/>
        <v>0</v>
      </c>
      <c r="P65" s="28">
        <f t="shared" si="244"/>
        <v>0</v>
      </c>
      <c r="Q65" s="36">
        <f t="shared" si="245"/>
        <v>0</v>
      </c>
      <c r="R65" s="28">
        <f t="shared" si="246"/>
        <v>9.4432700737428071E-3</v>
      </c>
      <c r="S65" s="36">
        <f t="shared" si="247"/>
        <v>9.4432700737428071E-3</v>
      </c>
      <c r="T65" s="28">
        <f t="shared" si="248"/>
        <v>9.4432700737428071E-3</v>
      </c>
      <c r="U65" s="28">
        <f t="shared" si="248"/>
        <v>9.4432700737428071E-3</v>
      </c>
      <c r="AA65" s="39">
        <v>0</v>
      </c>
      <c r="AB65">
        <v>7</v>
      </c>
      <c r="AC65">
        <v>14</v>
      </c>
      <c r="AD65">
        <v>34</v>
      </c>
      <c r="AE65">
        <v>50</v>
      </c>
      <c r="AF65">
        <v>91</v>
      </c>
      <c r="AG65">
        <v>111</v>
      </c>
      <c r="AH65">
        <v>148</v>
      </c>
      <c r="AI65">
        <v>213</v>
      </c>
      <c r="AM65" s="5" t="s">
        <v>69</v>
      </c>
      <c r="AN65" s="28">
        <f t="shared" si="131"/>
        <v>0</v>
      </c>
      <c r="AO65" s="28">
        <f t="shared" si="156"/>
        <v>0</v>
      </c>
      <c r="AP65" s="28">
        <f t="shared" si="207"/>
        <v>0</v>
      </c>
      <c r="AQ65" s="36">
        <f t="shared" si="240"/>
        <v>0</v>
      </c>
      <c r="AR65" s="28">
        <f t="shared" si="231"/>
        <v>9.4432700737428071E-3</v>
      </c>
      <c r="AS65" s="36">
        <f t="shared" si="220"/>
        <v>9.4432700737428071E-3</v>
      </c>
      <c r="AT65" s="28">
        <f t="shared" si="195"/>
        <v>9.4432700737428071E-3</v>
      </c>
      <c r="AU65" s="28">
        <f>I65-H65+AT65</f>
        <v>9.4432700737428071E-3</v>
      </c>
      <c r="AY65">
        <v>7</v>
      </c>
      <c r="AZ65">
        <v>14</v>
      </c>
      <c r="BA65">
        <v>34</v>
      </c>
      <c r="BB65">
        <v>50</v>
      </c>
      <c r="BC65">
        <v>91</v>
      </c>
      <c r="BD65">
        <v>111</v>
      </c>
      <c r="BE65">
        <v>148</v>
      </c>
      <c r="BF65">
        <v>213</v>
      </c>
      <c r="BT65" s="47" t="s">
        <v>69</v>
      </c>
      <c r="BU65" s="28">
        <v>0.90083739542389385</v>
      </c>
      <c r="BV65" s="28">
        <v>0.89322964571937069</v>
      </c>
      <c r="BW65" s="28">
        <v>0.90236105103819753</v>
      </c>
      <c r="BX65" s="28">
        <v>0.89164365173398885</v>
      </c>
      <c r="BY65" s="28">
        <v>0.868246861353692</v>
      </c>
      <c r="BZ65" s="28">
        <v>0.88228927740398222</v>
      </c>
      <c r="CA65" s="28">
        <v>0.89923077438211196</v>
      </c>
      <c r="CB65" s="28">
        <v>0.93661415152352923</v>
      </c>
      <c r="CC65" s="59"/>
      <c r="CF65" s="9"/>
      <c r="CG65" t="s">
        <v>165</v>
      </c>
      <c r="CH65">
        <v>0</v>
      </c>
      <c r="CI65">
        <v>14</v>
      </c>
      <c r="CJ65">
        <v>42</v>
      </c>
      <c r="CK65">
        <v>56</v>
      </c>
      <c r="CL65" s="34">
        <v>85</v>
      </c>
      <c r="CM65" s="34">
        <v>109</v>
      </c>
      <c r="CN65" s="34">
        <v>146</v>
      </c>
      <c r="CO65" s="34">
        <v>210</v>
      </c>
    </row>
    <row r="66" spans="1:93" x14ac:dyDescent="0.25">
      <c r="A66" s="5" t="s">
        <v>70</v>
      </c>
      <c r="B66" s="28">
        <v>0</v>
      </c>
      <c r="C66" s="28">
        <v>1.0695875513888394E-2</v>
      </c>
      <c r="D66" s="28">
        <v>1.9187422576428664E-2</v>
      </c>
      <c r="E66" s="28">
        <v>1.5417731754137066E-2</v>
      </c>
      <c r="F66" s="28">
        <v>2.4559498633582498E-2</v>
      </c>
      <c r="G66" s="28">
        <v>2.3952155232302291E-2</v>
      </c>
      <c r="H66" s="28">
        <v>2.6724885586522095E-2</v>
      </c>
      <c r="I66" s="28">
        <v>1.3575027727676424E-2</v>
      </c>
      <c r="L66" s="5" t="s">
        <v>70</v>
      </c>
      <c r="M66" s="39">
        <v>0</v>
      </c>
      <c r="N66" s="28">
        <f>B66-M66</f>
        <v>0</v>
      </c>
      <c r="O66" s="28">
        <f>C66-B66+N66</f>
        <v>1.0695875513888394E-2</v>
      </c>
      <c r="P66" s="28">
        <f>D66-C66+O66</f>
        <v>1.9187422576428664E-2</v>
      </c>
      <c r="Q66" s="36">
        <f>E66+P66</f>
        <v>3.4605154330565727E-2</v>
      </c>
      <c r="R66" s="28">
        <f>F66-E66+Q66</f>
        <v>4.3746921210011155E-2</v>
      </c>
      <c r="S66" s="28">
        <f t="shared" ref="S66:T68" si="252">G66-F66+R66</f>
        <v>4.3139577808730949E-2</v>
      </c>
      <c r="T66" s="28">
        <f t="shared" si="252"/>
        <v>4.5912308162950749E-2</v>
      </c>
      <c r="U66" s="36">
        <f>I66+T66</f>
        <v>5.9487335890627172E-2</v>
      </c>
      <c r="Y66" t="s">
        <v>184</v>
      </c>
      <c r="AA66" s="39">
        <v>0</v>
      </c>
      <c r="AB66" s="9">
        <f t="shared" ref="AB66:AI66" si="253">AVERAGE(N66:N68)</f>
        <v>0</v>
      </c>
      <c r="AC66" s="9">
        <f t="shared" si="253"/>
        <v>1.0049808766962079E-2</v>
      </c>
      <c r="AD66" s="9">
        <f t="shared" si="253"/>
        <v>1.7411596840905163E-2</v>
      </c>
      <c r="AE66" s="9">
        <f t="shared" si="253"/>
        <v>3.2216214928987019E-2</v>
      </c>
      <c r="AF66" s="9">
        <f t="shared" si="253"/>
        <v>3.9272270503778579E-2</v>
      </c>
      <c r="AG66" s="9">
        <f t="shared" si="253"/>
        <v>4.0175418013858231E-2</v>
      </c>
      <c r="AH66" s="9">
        <f t="shared" si="253"/>
        <v>4.1586137049616549E-2</v>
      </c>
      <c r="AI66" s="9">
        <f t="shared" si="253"/>
        <v>5.1113269770263703E-2</v>
      </c>
      <c r="AM66" s="5" t="s">
        <v>70</v>
      </c>
      <c r="AN66" s="28">
        <f t="shared" si="131"/>
        <v>0</v>
      </c>
      <c r="AO66" s="28">
        <f t="shared" si="156"/>
        <v>1.0695875513888394E-2</v>
      </c>
      <c r="AP66" s="28">
        <f t="shared" si="207"/>
        <v>1.9187422576428664E-2</v>
      </c>
      <c r="AQ66" s="36">
        <f t="shared" si="240"/>
        <v>3.4605154330565727E-2</v>
      </c>
      <c r="AR66" s="28">
        <f t="shared" si="231"/>
        <v>4.3746921210011155E-2</v>
      </c>
      <c r="AS66" s="28">
        <f t="shared" ref="AS66:AS71" si="254">G66-F66+AR66</f>
        <v>4.3139577808730949E-2</v>
      </c>
      <c r="AT66" s="28">
        <f t="shared" si="195"/>
        <v>4.5912308162950749E-2</v>
      </c>
      <c r="AU66" s="36">
        <f>I66+AT66</f>
        <v>5.9487335890627172E-2</v>
      </c>
      <c r="AW66" t="s">
        <v>184</v>
      </c>
      <c r="AY66" s="9">
        <f>AVERAGE(AN66:AN68)</f>
        <v>0</v>
      </c>
      <c r="AZ66" s="9">
        <f t="shared" ref="AZ66:BF66" si="255">AVERAGE(AO66:AO68)</f>
        <v>1.0049808766962079E-2</v>
      </c>
      <c r="BA66" s="9">
        <f t="shared" si="255"/>
        <v>1.7411596840905163E-2</v>
      </c>
      <c r="BB66" s="9">
        <f t="shared" si="255"/>
        <v>3.2216214928987019E-2</v>
      </c>
      <c r="BC66" s="9">
        <f t="shared" si="255"/>
        <v>3.9272270503778579E-2</v>
      </c>
      <c r="BD66" s="9">
        <f t="shared" si="255"/>
        <v>4.0175418013858231E-2</v>
      </c>
      <c r="BE66" s="9">
        <f t="shared" si="255"/>
        <v>4.1586137049616549E-2</v>
      </c>
      <c r="BF66" s="9">
        <f t="shared" si="255"/>
        <v>5.1113269770263703E-2</v>
      </c>
      <c r="BT66" s="47" t="s">
        <v>70</v>
      </c>
      <c r="BU66" s="28">
        <v>0.84303280974850292</v>
      </c>
      <c r="BV66" s="28">
        <v>0.77275791884368161</v>
      </c>
      <c r="BW66" s="28">
        <v>0</v>
      </c>
      <c r="BX66" s="28">
        <v>3.3680455329364459E-3</v>
      </c>
      <c r="BY66" s="28">
        <v>0</v>
      </c>
      <c r="BZ66" s="28">
        <v>0</v>
      </c>
      <c r="CA66" s="28">
        <v>0</v>
      </c>
      <c r="CB66" s="28">
        <v>0</v>
      </c>
      <c r="CC66" s="59"/>
      <c r="CE66" t="s">
        <v>184</v>
      </c>
      <c r="CF66" s="9"/>
      <c r="CG66" t="s">
        <v>177</v>
      </c>
      <c r="CH66">
        <f t="shared" ref="CH66:CO66" si="256">AVERAGE(BU66:BU68)</f>
        <v>0.87976241978431002</v>
      </c>
      <c r="CI66">
        <f t="shared" si="256"/>
        <v>0.78332530663100419</v>
      </c>
      <c r="CJ66">
        <f t="shared" si="256"/>
        <v>8.7945104163382956E-3</v>
      </c>
      <c r="CK66">
        <f t="shared" si="256"/>
        <v>1.1226818443121486E-3</v>
      </c>
      <c r="CL66">
        <f t="shared" si="256"/>
        <v>0</v>
      </c>
      <c r="CM66">
        <f t="shared" si="256"/>
        <v>0</v>
      </c>
      <c r="CN66">
        <f t="shared" si="256"/>
        <v>0</v>
      </c>
      <c r="CO66">
        <f t="shared" si="256"/>
        <v>0</v>
      </c>
    </row>
    <row r="67" spans="1:93" x14ac:dyDescent="0.25">
      <c r="A67" s="5" t="s">
        <v>71</v>
      </c>
      <c r="B67" s="28">
        <v>0</v>
      </c>
      <c r="C67" s="28">
        <v>8.8436934603453483E-3</v>
      </c>
      <c r="D67" s="28">
        <v>1.6468357181613078E-2</v>
      </c>
      <c r="E67" s="28">
        <v>1.4285237062172291E-2</v>
      </c>
      <c r="F67" s="28">
        <v>1.9588827131759794E-2</v>
      </c>
      <c r="G67" s="28">
        <v>2.1888406621714204E-2</v>
      </c>
      <c r="H67" s="28">
        <v>2.434808973136908E-2</v>
      </c>
      <c r="I67" s="28">
        <v>1.5006370434265049E-2</v>
      </c>
      <c r="L67" s="5" t="s">
        <v>71</v>
      </c>
      <c r="M67" s="39">
        <v>0</v>
      </c>
      <c r="N67" s="28">
        <f t="shared" ref="N67:N68" si="257">B67-M67</f>
        <v>0</v>
      </c>
      <c r="O67" s="28">
        <f t="shared" ref="O67:P68" si="258">C67-B67+N67</f>
        <v>8.8436934603453483E-3</v>
      </c>
      <c r="P67" s="28">
        <f t="shared" si="258"/>
        <v>1.6468357181613078E-2</v>
      </c>
      <c r="Q67" s="36">
        <f t="shared" ref="Q67:Q68" si="259">E67+P67</f>
        <v>3.0753594243785369E-2</v>
      </c>
      <c r="R67" s="28">
        <f t="shared" ref="R67:R68" si="260">F67-E67+Q67</f>
        <v>3.6057184313372875E-2</v>
      </c>
      <c r="S67" s="28">
        <f t="shared" si="252"/>
        <v>3.8356763803327282E-2</v>
      </c>
      <c r="T67" s="28">
        <f t="shared" si="252"/>
        <v>4.0816446912982154E-2</v>
      </c>
      <c r="U67" s="36">
        <f t="shared" ref="U67:U68" si="261">I67+T67</f>
        <v>5.58228173472472E-2</v>
      </c>
      <c r="AA67" s="39">
        <v>0</v>
      </c>
      <c r="AB67">
        <f t="shared" ref="AB67:AI67" si="262">_xlfn.STDEV.P(N66:N68)</f>
        <v>0</v>
      </c>
      <c r="AC67">
        <f t="shared" si="262"/>
        <v>8.5357498470656332E-4</v>
      </c>
      <c r="AD67">
        <f t="shared" si="262"/>
        <v>1.256510733757502E-3</v>
      </c>
      <c r="AE67">
        <f t="shared" si="262"/>
        <v>1.7033650125076335E-3</v>
      </c>
      <c r="AF67">
        <f t="shared" si="262"/>
        <v>3.2632182950810668E-3</v>
      </c>
      <c r="AG67">
        <f t="shared" si="262"/>
        <v>2.1139165444564434E-3</v>
      </c>
      <c r="AH67">
        <f t="shared" si="262"/>
        <v>3.2637777878764557E-3</v>
      </c>
      <c r="AI67">
        <f t="shared" si="262"/>
        <v>9.3716908675275396E-3</v>
      </c>
      <c r="AM67" s="5" t="s">
        <v>71</v>
      </c>
      <c r="AN67" s="28">
        <f t="shared" ref="AN67:AN98" si="263">B67-B67</f>
        <v>0</v>
      </c>
      <c r="AO67" s="28">
        <f t="shared" si="156"/>
        <v>8.8436934603453483E-3</v>
      </c>
      <c r="AP67" s="28">
        <f t="shared" si="207"/>
        <v>1.6468357181613078E-2</v>
      </c>
      <c r="AQ67" s="36">
        <f t="shared" si="240"/>
        <v>3.0753594243785369E-2</v>
      </c>
      <c r="AR67" s="28">
        <f t="shared" si="231"/>
        <v>3.6057184313372875E-2</v>
      </c>
      <c r="AS67" s="28">
        <f t="shared" si="254"/>
        <v>3.8356763803327282E-2</v>
      </c>
      <c r="AT67" s="28">
        <f t="shared" si="195"/>
        <v>4.0816446912982154E-2</v>
      </c>
      <c r="AU67" s="36">
        <f>I67+AT67</f>
        <v>5.58228173472472E-2</v>
      </c>
      <c r="AY67">
        <f>_xlfn.STDEV.P(AN66:AN68)</f>
        <v>0</v>
      </c>
      <c r="AZ67">
        <f t="shared" ref="AZ67:BF67" si="264">_xlfn.STDEV.P(AO66:AO68)</f>
        <v>8.5357498470656332E-4</v>
      </c>
      <c r="BA67">
        <f t="shared" si="264"/>
        <v>1.256510733757502E-3</v>
      </c>
      <c r="BB67">
        <f t="shared" si="264"/>
        <v>1.7033650125076335E-3</v>
      </c>
      <c r="BC67">
        <f t="shared" si="264"/>
        <v>3.2632182950810668E-3</v>
      </c>
      <c r="BD67">
        <f t="shared" si="264"/>
        <v>2.1139165444564434E-3</v>
      </c>
      <c r="BE67">
        <f t="shared" si="264"/>
        <v>3.2637777878764557E-3</v>
      </c>
      <c r="BF67">
        <f t="shared" si="264"/>
        <v>9.3716908675275396E-3</v>
      </c>
      <c r="BT67" s="47" t="s">
        <v>71</v>
      </c>
      <c r="BU67" s="28">
        <v>0.91141352351480331</v>
      </c>
      <c r="BV67" s="28">
        <v>0.85876353184953524</v>
      </c>
      <c r="BW67" s="28">
        <v>2.6383531249014887E-2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59"/>
      <c r="CF67" s="9"/>
      <c r="CG67" t="s">
        <v>162</v>
      </c>
      <c r="CH67">
        <f t="shared" ref="CH67:CO67" si="265">_xlfn.STDEV.P(BU66:BU68)</f>
        <v>2.8146331004437159E-2</v>
      </c>
      <c r="CI67">
        <f t="shared" si="265"/>
        <v>5.7766256176063319E-2</v>
      </c>
      <c r="CJ67">
        <f t="shared" si="265"/>
        <v>1.2437315905217071E-2</v>
      </c>
      <c r="CK67">
        <f t="shared" si="265"/>
        <v>1.58771189045628E-3</v>
      </c>
      <c r="CL67">
        <f t="shared" si="265"/>
        <v>0</v>
      </c>
      <c r="CM67">
        <f t="shared" si="265"/>
        <v>0</v>
      </c>
      <c r="CN67">
        <f t="shared" si="265"/>
        <v>0</v>
      </c>
      <c r="CO67">
        <f t="shared" si="265"/>
        <v>0</v>
      </c>
    </row>
    <row r="68" spans="1:93" x14ac:dyDescent="0.25">
      <c r="A68" s="5" t="s">
        <v>72</v>
      </c>
      <c r="B68" s="28">
        <v>0</v>
      </c>
      <c r="C68" s="28">
        <v>1.0609857326652494E-2</v>
      </c>
      <c r="D68" s="28">
        <v>1.6579010764673753E-2</v>
      </c>
      <c r="E68" s="28">
        <v>1.4710885447936225E-2</v>
      </c>
      <c r="F68" s="28">
        <v>2.1433695223277951E-2</v>
      </c>
      <c r="G68" s="28">
        <v>2.2450901664842707E-2</v>
      </c>
      <c r="H68" s="28">
        <v>2.1450645308242988E-2</v>
      </c>
      <c r="I68" s="28">
        <v>0</v>
      </c>
      <c r="L68" s="5" t="s">
        <v>72</v>
      </c>
      <c r="M68" s="39">
        <v>0</v>
      </c>
      <c r="N68" s="28">
        <f t="shared" si="257"/>
        <v>0</v>
      </c>
      <c r="O68" s="28">
        <f t="shared" si="258"/>
        <v>1.0609857326652494E-2</v>
      </c>
      <c r="P68" s="28">
        <f t="shared" si="258"/>
        <v>1.6579010764673753E-2</v>
      </c>
      <c r="Q68" s="36">
        <f t="shared" si="259"/>
        <v>3.1289896212609976E-2</v>
      </c>
      <c r="R68" s="28">
        <f t="shared" si="260"/>
        <v>3.80127059879517E-2</v>
      </c>
      <c r="S68" s="28">
        <f t="shared" si="252"/>
        <v>3.9029912429516457E-2</v>
      </c>
      <c r="T68" s="28">
        <f t="shared" si="252"/>
        <v>3.8029656072916737E-2</v>
      </c>
      <c r="U68" s="36">
        <f t="shared" si="261"/>
        <v>3.8029656072916737E-2</v>
      </c>
      <c r="AA68" s="39">
        <v>0</v>
      </c>
      <c r="AB68">
        <v>7</v>
      </c>
      <c r="AC68">
        <v>14</v>
      </c>
      <c r="AD68">
        <v>34</v>
      </c>
      <c r="AE68">
        <v>50</v>
      </c>
      <c r="AF68">
        <v>91</v>
      </c>
      <c r="AG68">
        <v>111</v>
      </c>
      <c r="AH68">
        <v>148</v>
      </c>
      <c r="AI68">
        <v>213</v>
      </c>
      <c r="AM68" s="5" t="s">
        <v>72</v>
      </c>
      <c r="AN68" s="28">
        <f t="shared" si="263"/>
        <v>0</v>
      </c>
      <c r="AO68" s="28">
        <f t="shared" si="156"/>
        <v>1.0609857326652494E-2</v>
      </c>
      <c r="AP68" s="28">
        <f t="shared" si="207"/>
        <v>1.6579010764673753E-2</v>
      </c>
      <c r="AQ68" s="36">
        <f t="shared" si="240"/>
        <v>3.1289896212609976E-2</v>
      </c>
      <c r="AR68" s="28">
        <f t="shared" si="231"/>
        <v>3.80127059879517E-2</v>
      </c>
      <c r="AS68" s="28">
        <f t="shared" si="254"/>
        <v>3.9029912429516457E-2</v>
      </c>
      <c r="AT68" s="28">
        <f t="shared" si="195"/>
        <v>3.8029656072916737E-2</v>
      </c>
      <c r="AU68" s="36">
        <f>I68+AT68</f>
        <v>3.8029656072916737E-2</v>
      </c>
      <c r="AY68">
        <v>7</v>
      </c>
      <c r="AZ68">
        <v>14</v>
      </c>
      <c r="BA68">
        <v>34</v>
      </c>
      <c r="BB68">
        <v>50</v>
      </c>
      <c r="BC68">
        <v>91</v>
      </c>
      <c r="BD68">
        <v>111</v>
      </c>
      <c r="BE68">
        <v>148</v>
      </c>
      <c r="BF68">
        <v>213</v>
      </c>
      <c r="BT68" s="47" t="s">
        <v>72</v>
      </c>
      <c r="BU68" s="28">
        <v>0.88484092608962395</v>
      </c>
      <c r="BV68" s="28">
        <v>0.71845446919979594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59"/>
      <c r="CF68" s="9"/>
      <c r="CG68" t="s">
        <v>165</v>
      </c>
      <c r="CH68">
        <v>0</v>
      </c>
      <c r="CI68">
        <v>14</v>
      </c>
      <c r="CJ68">
        <v>42</v>
      </c>
      <c r="CK68">
        <v>56</v>
      </c>
      <c r="CL68" s="34">
        <v>85</v>
      </c>
      <c r="CM68" s="34">
        <v>109</v>
      </c>
      <c r="CN68" s="34">
        <v>146</v>
      </c>
      <c r="CO68" s="34">
        <v>210</v>
      </c>
    </row>
    <row r="69" spans="1:93" x14ac:dyDescent="0.25">
      <c r="A69" s="5" t="s">
        <v>73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8">
        <v>8.8428401842929848E-3</v>
      </c>
      <c r="H69" s="28">
        <v>0</v>
      </c>
      <c r="I69" s="28">
        <v>0</v>
      </c>
      <c r="L69" s="5" t="s">
        <v>73</v>
      </c>
      <c r="M69" s="39">
        <v>0</v>
      </c>
      <c r="N69" s="28">
        <f>B69-M69</f>
        <v>0</v>
      </c>
      <c r="O69" s="28">
        <f>C69-B69+N69</f>
        <v>0</v>
      </c>
      <c r="P69" s="28">
        <f>D69-C69+O69</f>
        <v>0</v>
      </c>
      <c r="Q69" s="36">
        <f>E69+P69</f>
        <v>0</v>
      </c>
      <c r="R69" s="28">
        <f>F69-E69+Q69</f>
        <v>0</v>
      </c>
      <c r="S69" s="28">
        <f>G69-F69+R69</f>
        <v>8.8428401842929848E-3</v>
      </c>
      <c r="T69" s="28">
        <f>H69-G69+S69</f>
        <v>0</v>
      </c>
      <c r="U69" s="28">
        <f t="shared" ref="U69:U71" si="266">I69-H69+T69</f>
        <v>0</v>
      </c>
      <c r="Y69" t="s">
        <v>185</v>
      </c>
      <c r="AA69" s="39">
        <v>0</v>
      </c>
      <c r="AB69" s="9">
        <f t="shared" ref="AB69:AI69" si="267">AVERAGE(N69:N71)</f>
        <v>0</v>
      </c>
      <c r="AC69" s="9">
        <f t="shared" si="267"/>
        <v>0</v>
      </c>
      <c r="AD69" s="9">
        <f t="shared" si="267"/>
        <v>0</v>
      </c>
      <c r="AE69" s="9">
        <f t="shared" si="267"/>
        <v>0</v>
      </c>
      <c r="AF69" s="9">
        <f t="shared" si="267"/>
        <v>0</v>
      </c>
      <c r="AG69" s="9">
        <f t="shared" si="267"/>
        <v>2.9476133947643284E-3</v>
      </c>
      <c r="AH69" s="9">
        <f t="shared" si="267"/>
        <v>0</v>
      </c>
      <c r="AI69" s="9">
        <f t="shared" si="267"/>
        <v>0</v>
      </c>
      <c r="AM69" s="5" t="s">
        <v>73</v>
      </c>
      <c r="AN69" s="28">
        <f t="shared" si="263"/>
        <v>0</v>
      </c>
      <c r="AO69" s="28">
        <f t="shared" si="156"/>
        <v>0</v>
      </c>
      <c r="AP69" s="28">
        <f t="shared" si="207"/>
        <v>0</v>
      </c>
      <c r="AQ69" s="36">
        <f t="shared" si="240"/>
        <v>0</v>
      </c>
      <c r="AR69" s="28">
        <f t="shared" si="231"/>
        <v>0</v>
      </c>
      <c r="AS69" s="28">
        <f t="shared" si="254"/>
        <v>8.8428401842929848E-3</v>
      </c>
      <c r="AT69" s="28">
        <f t="shared" si="195"/>
        <v>0</v>
      </c>
      <c r="AU69" s="28">
        <f t="shared" ref="AU69:AU80" si="268">I69-H69+AT69</f>
        <v>0</v>
      </c>
      <c r="AW69" t="s">
        <v>185</v>
      </c>
      <c r="AY69" s="9">
        <f>AVERAGE(AN69:AN71)</f>
        <v>0</v>
      </c>
      <c r="AZ69" s="9">
        <f t="shared" ref="AZ69:BF69" si="269">AVERAGE(AO69:AO71)</f>
        <v>0</v>
      </c>
      <c r="BA69" s="9">
        <f t="shared" si="269"/>
        <v>0</v>
      </c>
      <c r="BB69" s="9">
        <f t="shared" si="269"/>
        <v>0</v>
      </c>
      <c r="BC69" s="9">
        <f t="shared" si="269"/>
        <v>0</v>
      </c>
      <c r="BD69" s="9">
        <f t="shared" si="269"/>
        <v>2.9476133947643284E-3</v>
      </c>
      <c r="BE69" s="9">
        <f t="shared" si="269"/>
        <v>0</v>
      </c>
      <c r="BF69" s="9">
        <f t="shared" si="269"/>
        <v>0</v>
      </c>
      <c r="BT69" s="47" t="s">
        <v>73</v>
      </c>
      <c r="BU69" s="28">
        <v>0.96905766763431278</v>
      </c>
      <c r="BV69" s="28">
        <v>0.96262578127174159</v>
      </c>
      <c r="BW69" s="28">
        <v>0.97827098255892286</v>
      </c>
      <c r="BX69" s="28">
        <v>0.96662763771242777</v>
      </c>
      <c r="BY69" s="28">
        <v>0.93857248987353192</v>
      </c>
      <c r="BZ69" s="28">
        <v>0.93238682496524949</v>
      </c>
      <c r="CA69" s="28">
        <v>0.97949999291474699</v>
      </c>
      <c r="CB69" s="28">
        <v>1.0174962486686148</v>
      </c>
      <c r="CC69" s="59"/>
      <c r="CE69" t="s">
        <v>185</v>
      </c>
      <c r="CF69" s="9"/>
      <c r="CG69" t="s">
        <v>177</v>
      </c>
      <c r="CH69">
        <f t="shared" ref="CH69:CO69" si="270">AVERAGE(BU69:BU71)</f>
        <v>0.95315306906689001</v>
      </c>
      <c r="CI69">
        <f t="shared" si="270"/>
        <v>0.96828404443827332</v>
      </c>
      <c r="CJ69">
        <f t="shared" si="270"/>
        <v>0.98054645632688642</v>
      </c>
      <c r="CK69">
        <f t="shared" si="270"/>
        <v>0.97043739135403617</v>
      </c>
      <c r="CL69">
        <f t="shared" si="270"/>
        <v>0.99591610762241245</v>
      </c>
      <c r="CM69">
        <f t="shared" si="270"/>
        <v>0.94499375758535831</v>
      </c>
      <c r="CN69">
        <f t="shared" si="270"/>
        <v>0.98077934013796586</v>
      </c>
      <c r="CO69">
        <f t="shared" si="270"/>
        <v>1.0189456879581709</v>
      </c>
    </row>
    <row r="70" spans="1:93" x14ac:dyDescent="0.25">
      <c r="A70" s="5" t="s">
        <v>74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L70" s="5" t="s">
        <v>74</v>
      </c>
      <c r="M70" s="39">
        <v>0</v>
      </c>
      <c r="N70" s="28">
        <f t="shared" ref="N70:N71" si="271">B70-M70</f>
        <v>0</v>
      </c>
      <c r="O70" s="28">
        <f t="shared" ref="O70:P71" si="272">C70-B70+N70</f>
        <v>0</v>
      </c>
      <c r="P70" s="28">
        <f t="shared" si="272"/>
        <v>0</v>
      </c>
      <c r="Q70" s="36">
        <f t="shared" ref="Q70:Q71" si="273">E70+P70</f>
        <v>0</v>
      </c>
      <c r="R70" s="28">
        <f t="shared" ref="R70:T71" si="274">F70-E70+Q70</f>
        <v>0</v>
      </c>
      <c r="S70" s="28">
        <f t="shared" si="274"/>
        <v>0</v>
      </c>
      <c r="T70" s="28">
        <f t="shared" si="274"/>
        <v>0</v>
      </c>
      <c r="U70" s="28">
        <f t="shared" si="266"/>
        <v>0</v>
      </c>
      <c r="AA70" s="39">
        <v>0</v>
      </c>
      <c r="AB70">
        <f t="shared" ref="AB70:AI70" si="275">_xlfn.STDEV.P(N69:N71)</f>
        <v>0</v>
      </c>
      <c r="AC70">
        <f t="shared" si="275"/>
        <v>0</v>
      </c>
      <c r="AD70">
        <f t="shared" si="275"/>
        <v>0</v>
      </c>
      <c r="AE70">
        <f t="shared" si="275"/>
        <v>0</v>
      </c>
      <c r="AF70">
        <f t="shared" si="275"/>
        <v>0</v>
      </c>
      <c r="AG70">
        <f t="shared" si="275"/>
        <v>4.1685548395083124E-3</v>
      </c>
      <c r="AH70">
        <f t="shared" si="275"/>
        <v>0</v>
      </c>
      <c r="AI70">
        <f t="shared" si="275"/>
        <v>0</v>
      </c>
      <c r="AM70" s="5" t="s">
        <v>74</v>
      </c>
      <c r="AN70" s="28">
        <f t="shared" si="263"/>
        <v>0</v>
      </c>
      <c r="AO70" s="28">
        <f t="shared" si="156"/>
        <v>0</v>
      </c>
      <c r="AP70" s="28">
        <f t="shared" si="207"/>
        <v>0</v>
      </c>
      <c r="AQ70" s="36">
        <f t="shared" si="240"/>
        <v>0</v>
      </c>
      <c r="AR70" s="28">
        <f t="shared" si="231"/>
        <v>0</v>
      </c>
      <c r="AS70" s="28">
        <f t="shared" si="254"/>
        <v>0</v>
      </c>
      <c r="AT70" s="28">
        <f t="shared" si="195"/>
        <v>0</v>
      </c>
      <c r="AU70" s="28">
        <f t="shared" si="268"/>
        <v>0</v>
      </c>
      <c r="AY70">
        <f>_xlfn.STDEV.P(AN69:AN71)</f>
        <v>0</v>
      </c>
      <c r="AZ70">
        <f t="shared" ref="AZ70:BF70" si="276">_xlfn.STDEV.P(AO69:AO71)</f>
        <v>0</v>
      </c>
      <c r="BA70">
        <f t="shared" si="276"/>
        <v>0</v>
      </c>
      <c r="BB70">
        <f t="shared" si="276"/>
        <v>0</v>
      </c>
      <c r="BC70">
        <f t="shared" si="276"/>
        <v>0</v>
      </c>
      <c r="BD70">
        <f t="shared" si="276"/>
        <v>4.1685548395083124E-3</v>
      </c>
      <c r="BE70">
        <f t="shared" si="276"/>
        <v>0</v>
      </c>
      <c r="BF70">
        <f t="shared" si="276"/>
        <v>0</v>
      </c>
      <c r="BT70" s="47" t="s">
        <v>74</v>
      </c>
      <c r="BU70" s="28">
        <v>0.94293712505757477</v>
      </c>
      <c r="BV70" s="28">
        <v>0.96743430990984258</v>
      </c>
      <c r="BW70" s="28">
        <v>0.9802121316317518</v>
      </c>
      <c r="BX70" s="28">
        <v>0.9689565254255037</v>
      </c>
      <c r="BY70" s="28">
        <v>1.0985441590971714</v>
      </c>
      <c r="BZ70" s="28">
        <v>0.93725741798287454</v>
      </c>
      <c r="CA70" s="28">
        <v>0.98160423402013675</v>
      </c>
      <c r="CB70" s="28">
        <v>1.0178655878685785</v>
      </c>
      <c r="CC70" s="59"/>
      <c r="CF70" s="9"/>
      <c r="CG70" t="s">
        <v>162</v>
      </c>
      <c r="CH70">
        <f t="shared" ref="CH70:CO70" si="277">_xlfn.STDEV.P(BU69:BU71)</f>
        <v>1.1397113059510716E-2</v>
      </c>
      <c r="CI70">
        <f t="shared" si="277"/>
        <v>5.003066553897228E-3</v>
      </c>
      <c r="CJ70">
        <f t="shared" si="277"/>
        <v>2.0083659932439821E-3</v>
      </c>
      <c r="CK70">
        <f t="shared" si="277"/>
        <v>3.8599586415741884E-3</v>
      </c>
      <c r="CL70">
        <f t="shared" si="277"/>
        <v>7.2735794452499947E-2</v>
      </c>
      <c r="CM70">
        <f t="shared" si="277"/>
        <v>1.4521643906659163E-2</v>
      </c>
      <c r="CN70">
        <f t="shared" si="277"/>
        <v>9.1718901606858516E-4</v>
      </c>
      <c r="CO70">
        <f t="shared" si="277"/>
        <v>1.7949986005852568E-3</v>
      </c>
    </row>
    <row r="71" spans="1:93" x14ac:dyDescent="0.25">
      <c r="A71" s="5" t="s">
        <v>75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L71" s="5" t="s">
        <v>75</v>
      </c>
      <c r="M71" s="39">
        <v>0</v>
      </c>
      <c r="N71" s="28">
        <f t="shared" si="271"/>
        <v>0</v>
      </c>
      <c r="O71" s="28">
        <f t="shared" si="272"/>
        <v>0</v>
      </c>
      <c r="P71" s="28">
        <f t="shared" si="272"/>
        <v>0</v>
      </c>
      <c r="Q71" s="36">
        <f t="shared" si="273"/>
        <v>0</v>
      </c>
      <c r="R71" s="28">
        <f t="shared" si="274"/>
        <v>0</v>
      </c>
      <c r="S71" s="28">
        <f t="shared" si="274"/>
        <v>0</v>
      </c>
      <c r="T71" s="28">
        <f t="shared" si="274"/>
        <v>0</v>
      </c>
      <c r="U71" s="28">
        <f t="shared" si="266"/>
        <v>0</v>
      </c>
      <c r="AA71" s="39">
        <v>0</v>
      </c>
      <c r="AB71">
        <v>7</v>
      </c>
      <c r="AC71">
        <v>14</v>
      </c>
      <c r="AD71">
        <v>34</v>
      </c>
      <c r="AE71">
        <v>50</v>
      </c>
      <c r="AF71">
        <v>91</v>
      </c>
      <c r="AG71">
        <v>111</v>
      </c>
      <c r="AH71">
        <v>148</v>
      </c>
      <c r="AI71">
        <v>213</v>
      </c>
      <c r="AM71" s="5" t="s">
        <v>75</v>
      </c>
      <c r="AN71" s="28">
        <f t="shared" si="263"/>
        <v>0</v>
      </c>
      <c r="AO71" s="28">
        <f t="shared" si="156"/>
        <v>0</v>
      </c>
      <c r="AP71" s="28">
        <f t="shared" si="207"/>
        <v>0</v>
      </c>
      <c r="AQ71" s="36">
        <f t="shared" si="240"/>
        <v>0</v>
      </c>
      <c r="AR71" s="28">
        <f t="shared" si="231"/>
        <v>0</v>
      </c>
      <c r="AS71" s="28">
        <f t="shared" si="254"/>
        <v>0</v>
      </c>
      <c r="AT71" s="28">
        <f t="shared" si="195"/>
        <v>0</v>
      </c>
      <c r="AU71" s="28">
        <f t="shared" si="268"/>
        <v>0</v>
      </c>
      <c r="AY71">
        <v>7</v>
      </c>
      <c r="AZ71">
        <v>14</v>
      </c>
      <c r="BA71">
        <v>34</v>
      </c>
      <c r="BB71">
        <v>50</v>
      </c>
      <c r="BC71">
        <v>91</v>
      </c>
      <c r="BD71">
        <v>111</v>
      </c>
      <c r="BE71">
        <v>148</v>
      </c>
      <c r="BF71">
        <v>213</v>
      </c>
      <c r="BT71" s="47" t="s">
        <v>75</v>
      </c>
      <c r="BU71" s="28">
        <v>0.94746441450878238</v>
      </c>
      <c r="BV71" s="28">
        <v>0.97479204213323589</v>
      </c>
      <c r="BW71" s="28">
        <v>0.98315625478998458</v>
      </c>
      <c r="BX71" s="28">
        <v>0.9757280109241766</v>
      </c>
      <c r="BY71" s="28">
        <v>0.95063167389653414</v>
      </c>
      <c r="BZ71" s="28">
        <v>0.965337029807951</v>
      </c>
      <c r="CA71" s="28">
        <v>0.98123379347901396</v>
      </c>
      <c r="CB71" s="28">
        <v>1.0214752273373193</v>
      </c>
      <c r="CC71" s="59"/>
      <c r="CF71" s="9"/>
      <c r="CG71" t="s">
        <v>165</v>
      </c>
      <c r="CH71">
        <v>0</v>
      </c>
      <c r="CI71">
        <v>14</v>
      </c>
      <c r="CJ71">
        <v>42</v>
      </c>
      <c r="CK71">
        <v>56</v>
      </c>
      <c r="CL71" s="34">
        <v>85</v>
      </c>
      <c r="CM71" s="34">
        <v>109</v>
      </c>
      <c r="CN71" s="34">
        <v>146</v>
      </c>
      <c r="CO71" s="34">
        <v>210</v>
      </c>
    </row>
    <row r="72" spans="1:93" x14ac:dyDescent="0.25">
      <c r="A72" s="5" t="s">
        <v>76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L72" s="5" t="s">
        <v>76</v>
      </c>
      <c r="M72" s="39">
        <v>0</v>
      </c>
      <c r="N72" s="28">
        <v>0</v>
      </c>
      <c r="O72" s="28">
        <v>0</v>
      </c>
      <c r="P72" s="28">
        <v>0</v>
      </c>
      <c r="Q72" s="36">
        <v>0</v>
      </c>
      <c r="R72" s="28">
        <v>0</v>
      </c>
      <c r="S72" s="36">
        <v>0</v>
      </c>
      <c r="T72" s="28">
        <v>0</v>
      </c>
      <c r="U72" s="28">
        <v>0</v>
      </c>
      <c r="Y72" t="s">
        <v>187</v>
      </c>
      <c r="AA72" s="39">
        <v>0</v>
      </c>
      <c r="AB72" s="9">
        <f t="shared" ref="AB72:AI72" si="278">AVERAGE(N73:N75)</f>
        <v>0</v>
      </c>
      <c r="AC72" s="9">
        <f t="shared" si="278"/>
        <v>0</v>
      </c>
      <c r="AD72" s="9">
        <f t="shared" si="278"/>
        <v>0</v>
      </c>
      <c r="AE72" s="9">
        <f t="shared" si="278"/>
        <v>0</v>
      </c>
      <c r="AF72" s="9">
        <f t="shared" si="278"/>
        <v>0</v>
      </c>
      <c r="AG72" s="9">
        <f t="shared" si="278"/>
        <v>0</v>
      </c>
      <c r="AH72" s="9">
        <f t="shared" si="278"/>
        <v>0</v>
      </c>
      <c r="AI72" s="9">
        <f t="shared" si="278"/>
        <v>0</v>
      </c>
      <c r="AM72" s="5" t="s">
        <v>76</v>
      </c>
      <c r="AN72" s="28">
        <f t="shared" si="263"/>
        <v>0</v>
      </c>
      <c r="AO72" s="28">
        <f t="shared" si="156"/>
        <v>0</v>
      </c>
      <c r="AP72" s="28">
        <f t="shared" si="207"/>
        <v>0</v>
      </c>
      <c r="AQ72" s="36">
        <f t="shared" si="240"/>
        <v>0</v>
      </c>
      <c r="AR72" s="28">
        <f t="shared" si="231"/>
        <v>0</v>
      </c>
      <c r="AS72" s="36">
        <f t="shared" ref="AS72:AS80" si="279">G72+AR72</f>
        <v>0</v>
      </c>
      <c r="AT72" s="28">
        <f t="shared" si="195"/>
        <v>0</v>
      </c>
      <c r="AU72" s="28">
        <f t="shared" si="268"/>
        <v>0</v>
      </c>
      <c r="AW72" t="s">
        <v>187</v>
      </c>
      <c r="AY72" s="9">
        <f>AVERAGE(AN72:AN74)</f>
        <v>0</v>
      </c>
      <c r="AZ72" s="9">
        <f t="shared" ref="AZ72:BF72" si="280">AVERAGE(AO72:AO74)</f>
        <v>0</v>
      </c>
      <c r="BA72" s="9">
        <f t="shared" si="280"/>
        <v>0</v>
      </c>
      <c r="BB72" s="9">
        <f t="shared" si="280"/>
        <v>0</v>
      </c>
      <c r="BC72" s="9">
        <f t="shared" si="280"/>
        <v>0</v>
      </c>
      <c r="BD72" s="9">
        <f t="shared" si="280"/>
        <v>0</v>
      </c>
      <c r="BE72" s="9">
        <f t="shared" si="280"/>
        <v>0</v>
      </c>
      <c r="BF72" s="9">
        <f t="shared" si="280"/>
        <v>0</v>
      </c>
      <c r="BT72" s="47" t="s">
        <v>76</v>
      </c>
      <c r="BU72" s="28">
        <v>0.89973728703514944</v>
      </c>
      <c r="BV72" s="28">
        <v>0.89771628405044135</v>
      </c>
      <c r="BW72" s="28">
        <v>0.90830005129382552</v>
      </c>
      <c r="BX72" s="28">
        <v>0.88741067577715271</v>
      </c>
      <c r="BY72" s="28">
        <v>0.86208919595906308</v>
      </c>
      <c r="BZ72" s="28">
        <v>0.88554278825265642</v>
      </c>
      <c r="CA72" s="28">
        <v>0.89920907334988165</v>
      </c>
      <c r="CB72" s="28">
        <v>0.93314279505613473</v>
      </c>
      <c r="CC72" s="59"/>
      <c r="CE72" t="s">
        <v>187</v>
      </c>
      <c r="CF72" s="9"/>
      <c r="CG72" t="s">
        <v>177</v>
      </c>
      <c r="CH72">
        <f t="shared" ref="CH72:CO72" si="281">AVERAGE(BU72:BU74)</f>
        <v>0.89457455119297613</v>
      </c>
      <c r="CI72">
        <f t="shared" si="281"/>
        <v>0.88783857227228757</v>
      </c>
      <c r="CJ72">
        <f t="shared" si="281"/>
        <v>0.90078852778948149</v>
      </c>
      <c r="CK72">
        <f t="shared" si="281"/>
        <v>0.88491393145556108</v>
      </c>
      <c r="CL72">
        <f t="shared" si="281"/>
        <v>0.85412370928003278</v>
      </c>
      <c r="CM72">
        <f t="shared" si="281"/>
        <v>0.84701327006979321</v>
      </c>
      <c r="CN72">
        <f t="shared" si="281"/>
        <v>0.88121130174140105</v>
      </c>
      <c r="CO72">
        <f t="shared" si="281"/>
        <v>0.93086660820320999</v>
      </c>
    </row>
    <row r="73" spans="1:93" x14ac:dyDescent="0.25">
      <c r="A73" s="5" t="s">
        <v>77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L73" s="5" t="s">
        <v>77</v>
      </c>
      <c r="M73" s="39">
        <v>0</v>
      </c>
      <c r="N73" s="28">
        <v>0</v>
      </c>
      <c r="O73" s="28">
        <v>0</v>
      </c>
      <c r="P73" s="28">
        <v>0</v>
      </c>
      <c r="Q73" s="36">
        <v>0</v>
      </c>
      <c r="R73" s="28">
        <v>0</v>
      </c>
      <c r="S73" s="36">
        <v>0</v>
      </c>
      <c r="T73" s="28">
        <v>0</v>
      </c>
      <c r="U73" s="28">
        <v>0</v>
      </c>
      <c r="AA73" s="39">
        <v>0</v>
      </c>
      <c r="AB73">
        <f t="shared" ref="AB73:AI73" si="282">_xlfn.STDEV.P(N72:N74)</f>
        <v>0</v>
      </c>
      <c r="AC73">
        <f t="shared" si="282"/>
        <v>0</v>
      </c>
      <c r="AD73">
        <f t="shared" si="282"/>
        <v>0</v>
      </c>
      <c r="AE73">
        <f t="shared" si="282"/>
        <v>0</v>
      </c>
      <c r="AF73">
        <f t="shared" si="282"/>
        <v>0</v>
      </c>
      <c r="AG73">
        <f t="shared" si="282"/>
        <v>0</v>
      </c>
      <c r="AH73">
        <f t="shared" si="282"/>
        <v>0</v>
      </c>
      <c r="AI73">
        <f t="shared" si="282"/>
        <v>0</v>
      </c>
      <c r="AM73" s="5" t="s">
        <v>77</v>
      </c>
      <c r="AN73" s="28">
        <f t="shared" si="263"/>
        <v>0</v>
      </c>
      <c r="AO73" s="28">
        <f t="shared" ref="AO73:AO104" si="283">C73-B73+AN73</f>
        <v>0</v>
      </c>
      <c r="AP73" s="28">
        <f t="shared" si="207"/>
        <v>0</v>
      </c>
      <c r="AQ73" s="36">
        <f t="shared" si="240"/>
        <v>0</v>
      </c>
      <c r="AR73" s="28">
        <f t="shared" si="231"/>
        <v>0</v>
      </c>
      <c r="AS73" s="36">
        <f t="shared" si="279"/>
        <v>0</v>
      </c>
      <c r="AT73" s="28">
        <f t="shared" si="195"/>
        <v>0</v>
      </c>
      <c r="AU73" s="28">
        <f t="shared" si="268"/>
        <v>0</v>
      </c>
      <c r="AY73">
        <f>_xlfn.STDEV.P(AN72:AN74)</f>
        <v>0</v>
      </c>
      <c r="AZ73">
        <f t="shared" ref="AZ73:BF73" si="284">_xlfn.STDEV.P(AO72:AO74)</f>
        <v>0</v>
      </c>
      <c r="BA73">
        <f t="shared" si="284"/>
        <v>0</v>
      </c>
      <c r="BB73">
        <f t="shared" si="284"/>
        <v>0</v>
      </c>
      <c r="BC73">
        <f t="shared" si="284"/>
        <v>0</v>
      </c>
      <c r="BD73">
        <f t="shared" si="284"/>
        <v>0</v>
      </c>
      <c r="BE73">
        <f t="shared" si="284"/>
        <v>0</v>
      </c>
      <c r="BF73">
        <f t="shared" si="284"/>
        <v>0</v>
      </c>
      <c r="BT73" s="47" t="s">
        <v>77</v>
      </c>
      <c r="BU73" s="28">
        <v>0.8903242918895925</v>
      </c>
      <c r="BV73" s="28">
        <v>0.8897310125103095</v>
      </c>
      <c r="BW73" s="28">
        <v>0.89738077800271165</v>
      </c>
      <c r="BX73" s="28">
        <v>0.87922498221405865</v>
      </c>
      <c r="BY73" s="28">
        <v>0.84611304312595637</v>
      </c>
      <c r="BZ73" s="28">
        <v>0.78488672583325581</v>
      </c>
      <c r="CA73" s="28">
        <v>0.87642563290735598</v>
      </c>
      <c r="CB73" s="28">
        <v>0.92910669825587966</v>
      </c>
      <c r="CC73" s="59"/>
      <c r="CF73" s="9"/>
      <c r="CG73" t="s">
        <v>162</v>
      </c>
      <c r="CH73">
        <f t="shared" ref="CH73:CO73" si="285">_xlfn.STDEV.P(BU72:BU74)</f>
        <v>3.8966292679657286E-3</v>
      </c>
      <c r="CI73">
        <f t="shared" si="285"/>
        <v>8.938437568737476E-3</v>
      </c>
      <c r="CJ73">
        <f t="shared" si="285"/>
        <v>5.3190444846981846E-3</v>
      </c>
      <c r="CK73">
        <f t="shared" si="285"/>
        <v>4.0327016556519438E-3</v>
      </c>
      <c r="CL73">
        <f t="shared" si="285"/>
        <v>6.5223153212858398E-3</v>
      </c>
      <c r="CM73">
        <f t="shared" si="285"/>
        <v>4.4351065033269119E-2</v>
      </c>
      <c r="CN73">
        <f t="shared" si="285"/>
        <v>1.3183096105523798E-2</v>
      </c>
      <c r="CO73">
        <f t="shared" si="285"/>
        <v>1.6876859359677204E-3</v>
      </c>
    </row>
    <row r="74" spans="1:93" x14ac:dyDescent="0.25">
      <c r="A74" s="5" t="s">
        <v>78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L74" s="5" t="s">
        <v>78</v>
      </c>
      <c r="M74" s="39">
        <v>0</v>
      </c>
      <c r="N74" s="28">
        <v>0</v>
      </c>
      <c r="O74" s="28">
        <v>0</v>
      </c>
      <c r="P74" s="28">
        <v>0</v>
      </c>
      <c r="Q74" s="36">
        <v>0</v>
      </c>
      <c r="R74" s="28">
        <v>0</v>
      </c>
      <c r="S74" s="36">
        <v>0</v>
      </c>
      <c r="T74" s="28">
        <v>0</v>
      </c>
      <c r="U74" s="28">
        <v>0</v>
      </c>
      <c r="AA74" s="39">
        <v>0</v>
      </c>
      <c r="AB74">
        <v>7</v>
      </c>
      <c r="AC74">
        <v>14</v>
      </c>
      <c r="AD74">
        <v>34</v>
      </c>
      <c r="AE74">
        <v>50</v>
      </c>
      <c r="AF74">
        <v>91</v>
      </c>
      <c r="AG74">
        <v>111</v>
      </c>
      <c r="AH74">
        <v>148</v>
      </c>
      <c r="AI74">
        <v>213</v>
      </c>
      <c r="AM74" s="5" t="s">
        <v>78</v>
      </c>
      <c r="AN74" s="28">
        <f t="shared" si="263"/>
        <v>0</v>
      </c>
      <c r="AO74" s="28">
        <f t="shared" si="283"/>
        <v>0</v>
      </c>
      <c r="AP74" s="28">
        <f t="shared" si="207"/>
        <v>0</v>
      </c>
      <c r="AQ74" s="36">
        <f t="shared" si="240"/>
        <v>0</v>
      </c>
      <c r="AR74" s="28">
        <f t="shared" si="231"/>
        <v>0</v>
      </c>
      <c r="AS74" s="36">
        <f t="shared" si="279"/>
        <v>0</v>
      </c>
      <c r="AT74" s="28">
        <f t="shared" si="195"/>
        <v>0</v>
      </c>
      <c r="AU74" s="28">
        <f t="shared" si="268"/>
        <v>0</v>
      </c>
      <c r="AY74">
        <v>7</v>
      </c>
      <c r="AZ74">
        <v>14</v>
      </c>
      <c r="BA74">
        <v>34</v>
      </c>
      <c r="BB74">
        <v>50</v>
      </c>
      <c r="BC74">
        <v>91</v>
      </c>
      <c r="BD74">
        <v>111</v>
      </c>
      <c r="BE74">
        <v>148</v>
      </c>
      <c r="BF74">
        <v>213</v>
      </c>
      <c r="BT74" s="47" t="s">
        <v>78</v>
      </c>
      <c r="BU74" s="28">
        <v>0.89366207465418657</v>
      </c>
      <c r="BV74" s="28">
        <v>0.87606842025611165</v>
      </c>
      <c r="BW74" s="28">
        <v>0.8966847540719074</v>
      </c>
      <c r="BX74" s="28">
        <v>0.88810613637547187</v>
      </c>
      <c r="BY74" s="28">
        <v>0.85416888875507879</v>
      </c>
      <c r="BZ74" s="28">
        <v>0.8706102961234673</v>
      </c>
      <c r="CA74" s="28">
        <v>0.86799919896696542</v>
      </c>
      <c r="CB74" s="28">
        <v>0.93035033129761568</v>
      </c>
      <c r="CC74" s="59"/>
      <c r="CF74" s="9"/>
      <c r="CG74" t="s">
        <v>165</v>
      </c>
      <c r="CH74">
        <v>0</v>
      </c>
      <c r="CI74">
        <v>14</v>
      </c>
      <c r="CJ74">
        <v>42</v>
      </c>
      <c r="CK74">
        <v>56</v>
      </c>
      <c r="CL74" s="34">
        <v>85</v>
      </c>
      <c r="CM74" s="34">
        <v>109</v>
      </c>
      <c r="CN74" s="34">
        <v>146</v>
      </c>
      <c r="CO74" s="34">
        <v>210</v>
      </c>
    </row>
    <row r="75" spans="1:93" x14ac:dyDescent="0.25">
      <c r="A75" s="5" t="s">
        <v>79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L75" s="5" t="s">
        <v>79</v>
      </c>
      <c r="M75" s="39">
        <v>0</v>
      </c>
      <c r="N75" s="28">
        <v>0</v>
      </c>
      <c r="O75" s="28">
        <v>0</v>
      </c>
      <c r="P75" s="28">
        <v>0</v>
      </c>
      <c r="Q75" s="36">
        <v>0</v>
      </c>
      <c r="R75" s="28">
        <v>0</v>
      </c>
      <c r="S75" s="36">
        <v>0</v>
      </c>
      <c r="T75" s="28">
        <v>0</v>
      </c>
      <c r="U75" s="28">
        <v>0</v>
      </c>
      <c r="Y75" t="s">
        <v>188</v>
      </c>
      <c r="AA75" s="39">
        <v>0</v>
      </c>
      <c r="AB75" s="9">
        <f t="shared" ref="AB75:AI75" si="286">AVERAGE(N75:N77)</f>
        <v>0</v>
      </c>
      <c r="AC75" s="9">
        <f t="shared" si="286"/>
        <v>0</v>
      </c>
      <c r="AD75" s="9">
        <f t="shared" si="286"/>
        <v>0</v>
      </c>
      <c r="AE75" s="9">
        <f t="shared" si="286"/>
        <v>0</v>
      </c>
      <c r="AF75" s="9">
        <f t="shared" si="286"/>
        <v>0</v>
      </c>
      <c r="AG75" s="9">
        <f t="shared" si="286"/>
        <v>0</v>
      </c>
      <c r="AH75" s="9">
        <f t="shared" si="286"/>
        <v>0</v>
      </c>
      <c r="AI75" s="9">
        <f t="shared" si="286"/>
        <v>0</v>
      </c>
      <c r="AM75" s="5" t="s">
        <v>79</v>
      </c>
      <c r="AN75" s="28">
        <f t="shared" si="263"/>
        <v>0</v>
      </c>
      <c r="AO75" s="28">
        <f t="shared" si="283"/>
        <v>0</v>
      </c>
      <c r="AP75" s="28">
        <f t="shared" si="207"/>
        <v>0</v>
      </c>
      <c r="AQ75" s="36">
        <f t="shared" si="240"/>
        <v>0</v>
      </c>
      <c r="AR75" s="28">
        <f t="shared" si="231"/>
        <v>0</v>
      </c>
      <c r="AS75" s="36">
        <f t="shared" si="279"/>
        <v>0</v>
      </c>
      <c r="AT75" s="28">
        <f t="shared" si="195"/>
        <v>0</v>
      </c>
      <c r="AU75" s="28">
        <f t="shared" si="268"/>
        <v>0</v>
      </c>
      <c r="AW75" t="s">
        <v>188</v>
      </c>
      <c r="AY75" s="9">
        <f>AVERAGE(AN75:AN77)</f>
        <v>0</v>
      </c>
      <c r="AZ75" s="9">
        <f t="shared" ref="AZ75:BF75" si="287">AVERAGE(AO75:AO77)</f>
        <v>0</v>
      </c>
      <c r="BA75" s="9">
        <f t="shared" si="287"/>
        <v>0</v>
      </c>
      <c r="BB75" s="9">
        <f t="shared" si="287"/>
        <v>0</v>
      </c>
      <c r="BC75" s="9">
        <f t="shared" si="287"/>
        <v>0</v>
      </c>
      <c r="BD75" s="9">
        <f t="shared" si="287"/>
        <v>0</v>
      </c>
      <c r="BE75" s="9">
        <f t="shared" si="287"/>
        <v>0</v>
      </c>
      <c r="BF75" s="9">
        <f t="shared" si="287"/>
        <v>0</v>
      </c>
      <c r="BT75" s="47" t="s">
        <v>79</v>
      </c>
      <c r="BU75" s="28">
        <v>0.95871912368078493</v>
      </c>
      <c r="BV75" s="28">
        <v>0.97656964929946355</v>
      </c>
      <c r="BW75" s="28">
        <v>0.98277200992640557</v>
      </c>
      <c r="BX75" s="28">
        <v>0.97784996485253928</v>
      </c>
      <c r="BY75" s="28">
        <v>0.93660624960186201</v>
      </c>
      <c r="BZ75" s="28">
        <v>0.93891774609461931</v>
      </c>
      <c r="CA75" s="28">
        <v>0.98865616653298438</v>
      </c>
      <c r="CB75" s="28">
        <v>1.0222545656087751</v>
      </c>
      <c r="CC75" s="59"/>
      <c r="CE75" t="s">
        <v>188</v>
      </c>
      <c r="CF75" s="9"/>
      <c r="CG75" t="s">
        <v>177</v>
      </c>
      <c r="CH75">
        <f t="shared" ref="CH75:CO75" si="288">AVERAGE(BU75:BU77)</f>
        <v>0.96724422417473477</v>
      </c>
      <c r="CI75">
        <f t="shared" si="288"/>
        <v>0.97502644831076524</v>
      </c>
      <c r="CJ75">
        <f t="shared" si="288"/>
        <v>0.98709966738279042</v>
      </c>
      <c r="CK75">
        <f t="shared" si="288"/>
        <v>0.97362236374197531</v>
      </c>
      <c r="CL75">
        <f t="shared" si="288"/>
        <v>0.93660624960186201</v>
      </c>
      <c r="CM75">
        <f t="shared" si="288"/>
        <v>0.93897453457370583</v>
      </c>
      <c r="CN75">
        <f t="shared" si="288"/>
        <v>0.98153180102989745</v>
      </c>
      <c r="CO75">
        <f t="shared" si="288"/>
        <v>1.0242829156880149</v>
      </c>
    </row>
    <row r="76" spans="1:93" x14ac:dyDescent="0.25">
      <c r="A76" s="5" t="s">
        <v>80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L76" s="5" t="s">
        <v>80</v>
      </c>
      <c r="M76" s="39">
        <v>0</v>
      </c>
      <c r="N76" s="28">
        <v>0</v>
      </c>
      <c r="O76" s="28">
        <v>0</v>
      </c>
      <c r="P76" s="28">
        <v>0</v>
      </c>
      <c r="Q76" s="36">
        <v>0</v>
      </c>
      <c r="R76" s="28">
        <v>0</v>
      </c>
      <c r="S76" s="36">
        <v>0</v>
      </c>
      <c r="T76" s="28">
        <v>0</v>
      </c>
      <c r="U76" s="28">
        <v>0</v>
      </c>
      <c r="AA76" s="39">
        <v>0</v>
      </c>
      <c r="AB76">
        <f t="shared" ref="AB76:AI76" si="289">_xlfn.STDEV.P(N75:N77)</f>
        <v>0</v>
      </c>
      <c r="AC76">
        <f t="shared" si="289"/>
        <v>0</v>
      </c>
      <c r="AD76">
        <f t="shared" si="289"/>
        <v>0</v>
      </c>
      <c r="AE76">
        <f t="shared" si="289"/>
        <v>0</v>
      </c>
      <c r="AF76">
        <f t="shared" si="289"/>
        <v>0</v>
      </c>
      <c r="AG76">
        <f t="shared" si="289"/>
        <v>0</v>
      </c>
      <c r="AH76">
        <f t="shared" si="289"/>
        <v>0</v>
      </c>
      <c r="AI76">
        <f t="shared" si="289"/>
        <v>0</v>
      </c>
      <c r="AM76" s="5" t="s">
        <v>80</v>
      </c>
      <c r="AN76" s="28">
        <f t="shared" si="263"/>
        <v>0</v>
      </c>
      <c r="AO76" s="28">
        <f t="shared" si="283"/>
        <v>0</v>
      </c>
      <c r="AP76" s="28">
        <f t="shared" si="207"/>
        <v>0</v>
      </c>
      <c r="AQ76" s="36">
        <f t="shared" si="240"/>
        <v>0</v>
      </c>
      <c r="AR76" s="28">
        <f t="shared" si="231"/>
        <v>0</v>
      </c>
      <c r="AS76" s="36">
        <f t="shared" si="279"/>
        <v>0</v>
      </c>
      <c r="AT76" s="28">
        <f t="shared" si="195"/>
        <v>0</v>
      </c>
      <c r="AU76" s="28">
        <f t="shared" si="268"/>
        <v>0</v>
      </c>
      <c r="AY76">
        <f>_xlfn.STDEV.P(AN75:AN77)</f>
        <v>0</v>
      </c>
      <c r="AZ76">
        <f t="shared" ref="AZ76:BF76" si="290">_xlfn.STDEV.P(AO75:AO77)</f>
        <v>0</v>
      </c>
      <c r="BA76">
        <f t="shared" si="290"/>
        <v>0</v>
      </c>
      <c r="BB76">
        <f t="shared" si="290"/>
        <v>0</v>
      </c>
      <c r="BC76">
        <f t="shared" si="290"/>
        <v>0</v>
      </c>
      <c r="BD76">
        <f t="shared" si="290"/>
        <v>0</v>
      </c>
      <c r="BE76">
        <f t="shared" si="290"/>
        <v>0</v>
      </c>
      <c r="BF76">
        <f t="shared" si="290"/>
        <v>0</v>
      </c>
      <c r="BT76" s="47" t="s">
        <v>80</v>
      </c>
      <c r="BU76" s="28">
        <v>0.97427774437791814</v>
      </c>
      <c r="BV76" s="28">
        <v>0.97708135870074231</v>
      </c>
      <c r="BW76" s="28">
        <v>0.9930945939749557</v>
      </c>
      <c r="BX76" s="28">
        <v>0.97101907871796267</v>
      </c>
      <c r="BY76" s="48"/>
      <c r="BZ76" s="48">
        <v>0.94762479100724106</v>
      </c>
      <c r="CA76" s="28">
        <v>0.97342609135508851</v>
      </c>
      <c r="CB76" s="28">
        <v>1.0258573335658958</v>
      </c>
      <c r="CC76" s="59"/>
      <c r="CF76" s="31"/>
      <c r="CG76" t="s">
        <v>162</v>
      </c>
      <c r="CH76">
        <f t="shared" ref="CH76:CO76" si="291">_xlfn.STDEV.P(BU75:BU77)</f>
        <v>6.4387513448995E-3</v>
      </c>
      <c r="CI76">
        <f t="shared" si="291"/>
        <v>2.5528109667389814E-3</v>
      </c>
      <c r="CJ76">
        <f t="shared" si="291"/>
        <v>4.3759779964551975E-3</v>
      </c>
      <c r="CK76">
        <f t="shared" si="291"/>
        <v>3.0159634621637361E-3</v>
      </c>
      <c r="CL76">
        <f t="shared" si="291"/>
        <v>0</v>
      </c>
      <c r="CM76">
        <f t="shared" si="291"/>
        <v>7.039835527941676E-3</v>
      </c>
      <c r="CN76">
        <f t="shared" si="291"/>
        <v>6.2562541917998392E-3</v>
      </c>
      <c r="CO76">
        <f t="shared" si="291"/>
        <v>1.5054401506506318E-3</v>
      </c>
    </row>
    <row r="77" spans="1:93" x14ac:dyDescent="0.25">
      <c r="A77" s="5" t="s">
        <v>81</v>
      </c>
      <c r="B77" s="28">
        <v>0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L77" s="5" t="s">
        <v>81</v>
      </c>
      <c r="M77" s="39">
        <v>0</v>
      </c>
      <c r="N77" s="28">
        <v>0</v>
      </c>
      <c r="O77" s="28">
        <v>0</v>
      </c>
      <c r="P77" s="28">
        <v>0</v>
      </c>
      <c r="Q77" s="36">
        <v>0</v>
      </c>
      <c r="R77" s="28">
        <v>0</v>
      </c>
      <c r="S77" s="36">
        <v>0</v>
      </c>
      <c r="T77" s="28">
        <v>0</v>
      </c>
      <c r="U77" s="28">
        <v>0</v>
      </c>
      <c r="AA77" s="39">
        <v>0</v>
      </c>
      <c r="AB77">
        <v>7</v>
      </c>
      <c r="AC77">
        <v>14</v>
      </c>
      <c r="AD77">
        <v>34</v>
      </c>
      <c r="AE77">
        <v>50</v>
      </c>
      <c r="AF77">
        <v>91</v>
      </c>
      <c r="AG77">
        <v>111</v>
      </c>
      <c r="AH77">
        <v>148</v>
      </c>
      <c r="AI77">
        <v>213</v>
      </c>
      <c r="AM77" s="5" t="s">
        <v>81</v>
      </c>
      <c r="AN77" s="28">
        <f t="shared" si="263"/>
        <v>0</v>
      </c>
      <c r="AO77" s="28">
        <f t="shared" si="283"/>
        <v>0</v>
      </c>
      <c r="AP77" s="28">
        <f t="shared" si="207"/>
        <v>0</v>
      </c>
      <c r="AQ77" s="36">
        <f t="shared" si="240"/>
        <v>0</v>
      </c>
      <c r="AR77" s="28">
        <f t="shared" si="231"/>
        <v>0</v>
      </c>
      <c r="AS77" s="36">
        <f t="shared" si="279"/>
        <v>0</v>
      </c>
      <c r="AT77" s="28">
        <f t="shared" si="195"/>
        <v>0</v>
      </c>
      <c r="AU77" s="28">
        <f t="shared" si="268"/>
        <v>0</v>
      </c>
      <c r="AY77">
        <v>7</v>
      </c>
      <c r="AZ77">
        <v>14</v>
      </c>
      <c r="BA77">
        <v>34</v>
      </c>
      <c r="BB77">
        <v>50</v>
      </c>
      <c r="BC77">
        <v>91</v>
      </c>
      <c r="BD77">
        <v>111</v>
      </c>
      <c r="BE77">
        <v>148</v>
      </c>
      <c r="BF77">
        <v>213</v>
      </c>
      <c r="BT77" s="47" t="s">
        <v>81</v>
      </c>
      <c r="BU77" s="28">
        <v>0.96873580446550123</v>
      </c>
      <c r="BV77" s="28">
        <v>0.97142833693208985</v>
      </c>
      <c r="BW77" s="28">
        <v>0.9854323982470099</v>
      </c>
      <c r="BX77" s="28">
        <v>0.97199804765542386</v>
      </c>
      <c r="BY77" s="48"/>
      <c r="BZ77" s="48">
        <v>0.93038106661925724</v>
      </c>
      <c r="CA77" s="28">
        <v>0.98251314520161948</v>
      </c>
      <c r="CB77" s="28">
        <v>1.0247368478893732</v>
      </c>
      <c r="CC77" s="59"/>
      <c r="CF77" s="31"/>
      <c r="CG77" t="s">
        <v>165</v>
      </c>
      <c r="CH77">
        <v>0</v>
      </c>
      <c r="CI77">
        <v>14</v>
      </c>
      <c r="CJ77">
        <v>42</v>
      </c>
      <c r="CK77">
        <v>56</v>
      </c>
      <c r="CL77" s="34">
        <v>85</v>
      </c>
      <c r="CM77" s="34">
        <v>109</v>
      </c>
      <c r="CN77" s="34">
        <v>146</v>
      </c>
      <c r="CO77" s="34">
        <v>210</v>
      </c>
    </row>
    <row r="78" spans="1:93" x14ac:dyDescent="0.25">
      <c r="A78" s="5" t="s">
        <v>82</v>
      </c>
      <c r="B78" s="24">
        <v>2.1183991843326682E-2</v>
      </c>
      <c r="C78" s="24">
        <v>2.5569403740793598E-2</v>
      </c>
      <c r="D78" s="24">
        <v>2.2435855753460628E-2</v>
      </c>
      <c r="E78" s="24">
        <v>1.0160142083037491E-2</v>
      </c>
      <c r="F78" s="24">
        <v>1.7364679627748066E-2</v>
      </c>
      <c r="G78" s="24">
        <v>0</v>
      </c>
      <c r="H78" s="24">
        <v>0</v>
      </c>
      <c r="I78" s="24">
        <v>1.1067353320746267E-2</v>
      </c>
      <c r="L78" s="5" t="s">
        <v>82</v>
      </c>
      <c r="M78" s="39">
        <v>0</v>
      </c>
      <c r="N78" s="24">
        <f>B78-M78</f>
        <v>2.1183991843326682E-2</v>
      </c>
      <c r="O78" s="24">
        <f>C78-B78+N78</f>
        <v>2.5569403740793598E-2</v>
      </c>
      <c r="P78" s="24">
        <f>D78-C78+O78</f>
        <v>2.2435855753460628E-2</v>
      </c>
      <c r="Q78" s="36">
        <f>E78+P78</f>
        <v>3.2595997836498122E-2</v>
      </c>
      <c r="R78" s="36">
        <f>F78+Q78</f>
        <v>4.9960677464246192E-2</v>
      </c>
      <c r="S78" s="36">
        <f>G78+R78</f>
        <v>4.9960677464246192E-2</v>
      </c>
      <c r="T78" s="24">
        <f>+H78-G78+S78</f>
        <v>4.9960677464246192E-2</v>
      </c>
      <c r="U78" s="24">
        <f>+I78-H78+T78</f>
        <v>6.1028030784992457E-2</v>
      </c>
      <c r="X78" t="s">
        <v>196</v>
      </c>
      <c r="Y78" t="s">
        <v>186</v>
      </c>
      <c r="AA78" s="39">
        <v>0</v>
      </c>
      <c r="AB78" s="9">
        <f t="shared" ref="AB78:AI78" si="292">AVERAGE(N78:N80)</f>
        <v>1.8662290280179416E-2</v>
      </c>
      <c r="AC78" s="9">
        <f t="shared" si="292"/>
        <v>2.1314910510650095E-2</v>
      </c>
      <c r="AD78" s="9">
        <f t="shared" si="292"/>
        <v>2.0662262382771406E-2</v>
      </c>
      <c r="AE78" s="9">
        <f t="shared" si="292"/>
        <v>3.067247728148452E-2</v>
      </c>
      <c r="AF78" s="9">
        <f t="shared" si="292"/>
        <v>3.6460703824067207E-2</v>
      </c>
      <c r="AG78" s="9">
        <f t="shared" si="292"/>
        <v>3.6460703824067207E-2</v>
      </c>
      <c r="AH78" s="9">
        <f t="shared" si="292"/>
        <v>3.6460703824067207E-2</v>
      </c>
      <c r="AI78" s="9">
        <f t="shared" si="292"/>
        <v>4.01498215976493E-2</v>
      </c>
      <c r="AL78" t="s">
        <v>196</v>
      </c>
      <c r="AM78" s="5" t="s">
        <v>82</v>
      </c>
      <c r="AN78" s="24">
        <f t="shared" si="263"/>
        <v>0</v>
      </c>
      <c r="AO78" s="24">
        <f t="shared" si="283"/>
        <v>4.3854118974669155E-3</v>
      </c>
      <c r="AP78" s="24">
        <f t="shared" si="207"/>
        <v>1.2518639101339463E-3</v>
      </c>
      <c r="AQ78" s="36">
        <f t="shared" si="240"/>
        <v>1.1412005993171437E-2</v>
      </c>
      <c r="AR78" s="36">
        <f>F78+AQ78</f>
        <v>2.8776685620919503E-2</v>
      </c>
      <c r="AS78" s="36">
        <f t="shared" si="279"/>
        <v>2.8776685620919503E-2</v>
      </c>
      <c r="AT78" s="24">
        <f t="shared" si="195"/>
        <v>2.8776685620919503E-2</v>
      </c>
      <c r="AU78" s="24">
        <f t="shared" si="268"/>
        <v>3.9844038941665771E-2</v>
      </c>
      <c r="AW78" t="s">
        <v>186</v>
      </c>
      <c r="AY78" s="9">
        <f>AVERAGE(AN78:AN80)</f>
        <v>0</v>
      </c>
      <c r="AZ78" s="9">
        <f t="shared" ref="AZ78:BF78" si="293">AVERAGE(AO78:AO80)</f>
        <v>2.6526202304706765E-3</v>
      </c>
      <c r="BA78" s="9">
        <f t="shared" si="293"/>
        <v>1.9999721025919909E-3</v>
      </c>
      <c r="BB78" s="9">
        <f t="shared" si="293"/>
        <v>1.2010187001305106E-2</v>
      </c>
      <c r="BC78" s="9">
        <f t="shared" si="293"/>
        <v>1.7798413543887795E-2</v>
      </c>
      <c r="BD78" s="9">
        <f t="shared" si="293"/>
        <v>1.7798413543887795E-2</v>
      </c>
      <c r="BE78" s="9">
        <f t="shared" si="293"/>
        <v>1.7798413543887795E-2</v>
      </c>
      <c r="BF78" s="9">
        <f t="shared" si="293"/>
        <v>2.1487531317469884E-2</v>
      </c>
      <c r="BT78" s="47" t="s">
        <v>82</v>
      </c>
      <c r="BU78" s="24">
        <v>0.96892794206044375</v>
      </c>
      <c r="BV78" s="24">
        <v>0.89188395375545382</v>
      </c>
      <c r="BW78" s="24">
        <v>0.86147169754287856</v>
      </c>
      <c r="BX78" s="24">
        <v>0.87174518185929062</v>
      </c>
      <c r="BY78" s="24">
        <v>0.93388982009788446</v>
      </c>
      <c r="BZ78" s="24">
        <v>0.91915420938649828</v>
      </c>
      <c r="CA78" s="24">
        <v>0.87131793216210973</v>
      </c>
      <c r="CB78" s="24">
        <v>0.90975571371061348</v>
      </c>
      <c r="CC78" s="59"/>
      <c r="CD78" t="s">
        <v>196</v>
      </c>
      <c r="CE78" t="s">
        <v>186</v>
      </c>
      <c r="CF78" s="9"/>
      <c r="CG78" t="s">
        <v>177</v>
      </c>
      <c r="CH78">
        <f t="shared" ref="CH78:CO78" si="294">AVERAGE(BU78:BU80)</f>
        <v>1.0720032673169326</v>
      </c>
      <c r="CI78">
        <f t="shared" si="294"/>
        <v>0.86151438153135906</v>
      </c>
      <c r="CJ78">
        <f t="shared" si="294"/>
        <v>0.84021307872918971</v>
      </c>
      <c r="CK78">
        <f t="shared" si="294"/>
        <v>0.85684930086157873</v>
      </c>
      <c r="CL78">
        <f t="shared" si="294"/>
        <v>0.93434215165489964</v>
      </c>
      <c r="CM78">
        <f t="shared" si="294"/>
        <v>0.91922391949385862</v>
      </c>
      <c r="CN78">
        <f t="shared" si="294"/>
        <v>0.89092752486390159</v>
      </c>
      <c r="CO78">
        <f t="shared" si="294"/>
        <v>0.90882903650112867</v>
      </c>
    </row>
    <row r="79" spans="1:93" x14ac:dyDescent="0.25">
      <c r="A79" s="5" t="s">
        <v>83</v>
      </c>
      <c r="B79" s="24">
        <v>2.5203149812787744E-2</v>
      </c>
      <c r="C79" s="24">
        <v>2.6615892503562621E-2</v>
      </c>
      <c r="D79" s="24">
        <v>2.7217404736889533E-2</v>
      </c>
      <c r="E79" s="24">
        <v>1.2342721493424609E-2</v>
      </c>
      <c r="F79" s="24">
        <v>0</v>
      </c>
      <c r="G79" s="24">
        <v>0</v>
      </c>
      <c r="H79" s="24">
        <v>0</v>
      </c>
      <c r="I79" s="24">
        <v>0</v>
      </c>
      <c r="L79" s="5" t="s">
        <v>83</v>
      </c>
      <c r="M79" s="39">
        <v>0</v>
      </c>
      <c r="N79" s="24">
        <f t="shared" ref="N79:N80" si="295">B79-M79</f>
        <v>2.5203149812787744E-2</v>
      </c>
      <c r="O79" s="24">
        <f t="shared" ref="O79:P80" si="296">C79-B79+N79</f>
        <v>2.6615892503562621E-2</v>
      </c>
      <c r="P79" s="24">
        <f t="shared" si="296"/>
        <v>2.7217404736889533E-2</v>
      </c>
      <c r="Q79" s="36">
        <f>E79+P79</f>
        <v>3.9560126230314144E-2</v>
      </c>
      <c r="R79" s="36">
        <f t="shared" ref="Q79:R84" si="297">F79+Q79</f>
        <v>3.9560126230314144E-2</v>
      </c>
      <c r="S79" s="36">
        <f>G79+R79</f>
        <v>3.9560126230314144E-2</v>
      </c>
      <c r="T79" s="24">
        <f t="shared" ref="T79:U80" si="298">+H79-G79+S79</f>
        <v>3.9560126230314144E-2</v>
      </c>
      <c r="U79" s="24">
        <f t="shared" si="298"/>
        <v>3.9560126230314144E-2</v>
      </c>
      <c r="AA79" s="39">
        <v>0</v>
      </c>
      <c r="AB79">
        <f t="shared" ref="AB79:AI79" si="299">_xlfn.STDEV.P(N78:N80)</f>
        <v>6.6149284655541438E-3</v>
      </c>
      <c r="AC79">
        <f t="shared" si="299"/>
        <v>6.770234596451279E-3</v>
      </c>
      <c r="AD79">
        <f t="shared" si="299"/>
        <v>6.2043899378044715E-3</v>
      </c>
      <c r="AE79">
        <f t="shared" si="299"/>
        <v>8.1562168763878382E-3</v>
      </c>
      <c r="AF79">
        <f t="shared" si="299"/>
        <v>1.2481929026182503E-2</v>
      </c>
      <c r="AG79">
        <f t="shared" si="299"/>
        <v>1.2481929026182503E-2</v>
      </c>
      <c r="AH79">
        <f t="shared" si="299"/>
        <v>1.2481929026182503E-2</v>
      </c>
      <c r="AI79">
        <f t="shared" si="299"/>
        <v>1.6811416284986933E-2</v>
      </c>
      <c r="AM79" s="5" t="s">
        <v>83</v>
      </c>
      <c r="AN79" s="24">
        <f t="shared" si="263"/>
        <v>0</v>
      </c>
      <c r="AO79" s="24">
        <f t="shared" si="283"/>
        <v>1.4127426907748764E-3</v>
      </c>
      <c r="AP79" s="24">
        <f t="shared" si="207"/>
        <v>2.0142549241017882E-3</v>
      </c>
      <c r="AQ79" s="36">
        <f t="shared" si="240"/>
        <v>1.4356976417526398E-2</v>
      </c>
      <c r="AR79" s="36">
        <f>F79+AQ79</f>
        <v>1.4356976417526398E-2</v>
      </c>
      <c r="AS79" s="36">
        <f t="shared" si="279"/>
        <v>1.4356976417526398E-2</v>
      </c>
      <c r="AT79" s="24">
        <f t="shared" si="195"/>
        <v>1.4356976417526398E-2</v>
      </c>
      <c r="AU79" s="24">
        <f t="shared" si="268"/>
        <v>1.4356976417526398E-2</v>
      </c>
      <c r="AY79">
        <f>_xlfn.STDEV.P(AN78:AN80)</f>
        <v>0</v>
      </c>
      <c r="AZ79">
        <f t="shared" ref="AZ79:BF79" si="300">_xlfn.STDEV.P(AO78:AO80)</f>
        <v>1.2626463758770134E-3</v>
      </c>
      <c r="BA79">
        <f t="shared" si="300"/>
        <v>6.0508113551282139E-4</v>
      </c>
      <c r="BB79">
        <f t="shared" si="300"/>
        <v>1.7246132365852185E-3</v>
      </c>
      <c r="BC79">
        <f t="shared" si="300"/>
        <v>7.9408191929564841E-3</v>
      </c>
      <c r="BD79">
        <f t="shared" si="300"/>
        <v>7.9408191929564841E-3</v>
      </c>
      <c r="BE79">
        <f t="shared" si="300"/>
        <v>7.9408191929564841E-3</v>
      </c>
      <c r="BF79">
        <f t="shared" si="300"/>
        <v>1.3087248245339423E-2</v>
      </c>
      <c r="BT79" s="47" t="s">
        <v>83</v>
      </c>
      <c r="BU79" s="24">
        <v>1.1000471426434588</v>
      </c>
      <c r="BV79" s="24">
        <v>0.87039746475407709</v>
      </c>
      <c r="BW79" s="24">
        <v>0.85212186477733942</v>
      </c>
      <c r="BX79" s="24">
        <v>0.86916278409329806</v>
      </c>
      <c r="BY79" s="24">
        <v>0.96246786738546086</v>
      </c>
      <c r="BZ79" s="24">
        <v>0.94456372748724515</v>
      </c>
      <c r="CA79" s="24">
        <v>0.96131451326720041</v>
      </c>
      <c r="CB79" s="24">
        <v>0.93767324916071448</v>
      </c>
      <c r="CC79" s="59"/>
      <c r="CF79" s="9"/>
      <c r="CG79" t="s">
        <v>162</v>
      </c>
      <c r="CH79">
        <f t="shared" ref="CH79:CO79" si="301">_xlfn.STDEV.P(BU78:BU80)</f>
        <v>7.5367322933866707E-2</v>
      </c>
      <c r="CI79">
        <f t="shared" si="301"/>
        <v>2.9108939315626144E-2</v>
      </c>
      <c r="CJ79">
        <f t="shared" si="301"/>
        <v>2.3761487076608058E-2</v>
      </c>
      <c r="CK79">
        <f t="shared" si="301"/>
        <v>1.9268788595080036E-2</v>
      </c>
      <c r="CL79">
        <f t="shared" si="301"/>
        <v>2.2782132478549232E-2</v>
      </c>
      <c r="CM79">
        <f t="shared" si="301"/>
        <v>2.0661466354949195E-2</v>
      </c>
      <c r="CN79">
        <f t="shared" si="301"/>
        <v>5.1371873551726469E-2</v>
      </c>
      <c r="CO79">
        <f t="shared" si="301"/>
        <v>2.3938485180411296E-2</v>
      </c>
    </row>
    <row r="80" spans="1:93" x14ac:dyDescent="0.25">
      <c r="A80" s="5" t="s">
        <v>84</v>
      </c>
      <c r="B80" s="24">
        <v>9.5997291844238161E-3</v>
      </c>
      <c r="C80" s="24">
        <v>1.1759435287594053E-2</v>
      </c>
      <c r="D80" s="24">
        <v>1.2333526657964054E-2</v>
      </c>
      <c r="E80" s="24">
        <v>7.5277811196772411E-3</v>
      </c>
      <c r="F80" s="24">
        <v>0</v>
      </c>
      <c r="G80" s="24">
        <v>0</v>
      </c>
      <c r="H80" s="24">
        <v>0</v>
      </c>
      <c r="I80" s="24">
        <v>0</v>
      </c>
      <c r="L80" s="5" t="s">
        <v>84</v>
      </c>
      <c r="M80" s="39">
        <v>0</v>
      </c>
      <c r="N80" s="24">
        <f t="shared" si="295"/>
        <v>9.5997291844238161E-3</v>
      </c>
      <c r="O80" s="24">
        <f t="shared" si="296"/>
        <v>1.1759435287594053E-2</v>
      </c>
      <c r="P80" s="24">
        <f t="shared" si="296"/>
        <v>1.2333526657964054E-2</v>
      </c>
      <c r="Q80" s="36">
        <f>E80+P80</f>
        <v>1.9861307777641293E-2</v>
      </c>
      <c r="R80" s="36">
        <f t="shared" si="297"/>
        <v>1.9861307777641293E-2</v>
      </c>
      <c r="S80" s="36">
        <f>G80+R80</f>
        <v>1.9861307777641293E-2</v>
      </c>
      <c r="T80" s="24">
        <f t="shared" si="298"/>
        <v>1.9861307777641293E-2</v>
      </c>
      <c r="U80" s="24">
        <f t="shared" si="298"/>
        <v>1.9861307777641293E-2</v>
      </c>
      <c r="AA80" s="39">
        <v>0</v>
      </c>
      <c r="AB80">
        <v>7</v>
      </c>
      <c r="AC80">
        <v>14</v>
      </c>
      <c r="AD80">
        <v>34</v>
      </c>
      <c r="AE80">
        <v>50</v>
      </c>
      <c r="AF80">
        <v>91</v>
      </c>
      <c r="AG80">
        <v>111</v>
      </c>
      <c r="AH80">
        <v>148</v>
      </c>
      <c r="AI80">
        <v>213</v>
      </c>
      <c r="AM80" s="5" t="s">
        <v>84</v>
      </c>
      <c r="AN80" s="24">
        <f t="shared" si="263"/>
        <v>0</v>
      </c>
      <c r="AO80" s="24">
        <f t="shared" si="283"/>
        <v>2.1597061031702371E-3</v>
      </c>
      <c r="AP80" s="24">
        <f t="shared" si="207"/>
        <v>2.7337974735402379E-3</v>
      </c>
      <c r="AQ80" s="36">
        <f t="shared" si="240"/>
        <v>1.0261578593217479E-2</v>
      </c>
      <c r="AR80" s="36">
        <f>F80+AQ80</f>
        <v>1.0261578593217479E-2</v>
      </c>
      <c r="AS80" s="36">
        <f t="shared" si="279"/>
        <v>1.0261578593217479E-2</v>
      </c>
      <c r="AT80" s="24">
        <f t="shared" si="195"/>
        <v>1.0261578593217479E-2</v>
      </c>
      <c r="AU80" s="24">
        <f t="shared" si="268"/>
        <v>1.0261578593217479E-2</v>
      </c>
      <c r="AY80">
        <v>7</v>
      </c>
      <c r="AZ80">
        <v>14</v>
      </c>
      <c r="BA80">
        <v>34</v>
      </c>
      <c r="BB80">
        <v>50</v>
      </c>
      <c r="BC80">
        <v>91</v>
      </c>
      <c r="BD80">
        <v>111</v>
      </c>
      <c r="BE80">
        <v>148</v>
      </c>
      <c r="BF80">
        <v>213</v>
      </c>
      <c r="BT80" s="47" t="s">
        <v>84</v>
      </c>
      <c r="BU80" s="24">
        <v>1.1470347172468955</v>
      </c>
      <c r="BV80" s="24">
        <v>0.82226172608454662</v>
      </c>
      <c r="BW80" s="24">
        <v>0.80704567386735127</v>
      </c>
      <c r="BX80" s="24">
        <v>0.82963993663214786</v>
      </c>
      <c r="BY80" s="24">
        <v>0.90666876748135317</v>
      </c>
      <c r="BZ80" s="24">
        <v>0.89395382160783277</v>
      </c>
      <c r="CA80" s="24">
        <v>0.84015012916239451</v>
      </c>
      <c r="CB80" s="24">
        <v>0.87905814663205817</v>
      </c>
      <c r="CC80" s="59"/>
      <c r="CF80" s="9"/>
      <c r="CG80" t="s">
        <v>165</v>
      </c>
      <c r="CH80">
        <v>0</v>
      </c>
      <c r="CI80">
        <v>14</v>
      </c>
      <c r="CJ80">
        <v>42</v>
      </c>
      <c r="CK80">
        <v>56</v>
      </c>
      <c r="CL80" s="34">
        <v>84</v>
      </c>
      <c r="CM80" s="34">
        <v>111</v>
      </c>
      <c r="CN80" s="34">
        <v>148</v>
      </c>
      <c r="CO80" s="34">
        <v>212</v>
      </c>
    </row>
    <row r="81" spans="1:93" x14ac:dyDescent="0.25">
      <c r="A81" s="5" t="s">
        <v>85</v>
      </c>
      <c r="B81" s="24">
        <v>0</v>
      </c>
      <c r="C81" s="24">
        <v>1.3976776411038226E-2</v>
      </c>
      <c r="D81" s="24">
        <v>1.8461876026373197E-2</v>
      </c>
      <c r="E81" s="24">
        <v>1.3658321872005112E-2</v>
      </c>
      <c r="F81" s="24">
        <v>1.5150699550662812E-2</v>
      </c>
      <c r="G81" s="24">
        <v>1.9167805889041874E-2</v>
      </c>
      <c r="H81" s="24">
        <v>2.2051528416394711E-2</v>
      </c>
      <c r="I81" s="24">
        <v>1.6225804313915539E-2</v>
      </c>
      <c r="L81" s="5" t="s">
        <v>85</v>
      </c>
      <c r="M81" s="39">
        <v>0</v>
      </c>
      <c r="N81" s="24">
        <f>B81-M81</f>
        <v>0</v>
      </c>
      <c r="O81" s="24">
        <f>C81-B81+N81</f>
        <v>1.3976776411038226E-2</v>
      </c>
      <c r="P81" s="24">
        <f>D81-C81+O81</f>
        <v>1.8461876026373197E-2</v>
      </c>
      <c r="Q81" s="36">
        <f>E81+P81</f>
        <v>3.2120197898378305E-2</v>
      </c>
      <c r="R81" s="24">
        <f>F81-E81+Q81</f>
        <v>3.3612575577036008E-2</v>
      </c>
      <c r="S81" s="24">
        <f t="shared" ref="S81:T83" si="302">G81-F81+R81</f>
        <v>3.7629681915415068E-2</v>
      </c>
      <c r="T81" s="24">
        <f t="shared" si="302"/>
        <v>4.0513404442767909E-2</v>
      </c>
      <c r="U81" s="36">
        <f>+I81+T81</f>
        <v>5.6739208756683451E-2</v>
      </c>
      <c r="Y81" t="s">
        <v>184</v>
      </c>
      <c r="AA81" s="39">
        <v>0</v>
      </c>
      <c r="AB81" s="9">
        <f t="shared" ref="AB81:AI81" si="303">AVERAGE(N81:N83)</f>
        <v>0</v>
      </c>
      <c r="AC81" s="9">
        <f t="shared" si="303"/>
        <v>1.1859821143844046E-2</v>
      </c>
      <c r="AD81" s="9">
        <f t="shared" si="303"/>
        <v>1.7750862551934841E-2</v>
      </c>
      <c r="AE81" s="9">
        <f t="shared" si="303"/>
        <v>3.0761032715280134E-2</v>
      </c>
      <c r="AF81" s="9">
        <f t="shared" si="303"/>
        <v>3.3135973827565841E-2</v>
      </c>
      <c r="AG81" s="9">
        <f t="shared" si="303"/>
        <v>3.5949698185855958E-2</v>
      </c>
      <c r="AH81" s="9">
        <f t="shared" si="303"/>
        <v>3.6619000915074265E-2</v>
      </c>
      <c r="AI81" s="9">
        <f t="shared" si="303"/>
        <v>5.0519644704258355E-2</v>
      </c>
      <c r="AM81" s="5" t="s">
        <v>85</v>
      </c>
      <c r="AN81" s="24">
        <f t="shared" si="263"/>
        <v>0</v>
      </c>
      <c r="AO81" s="24">
        <f t="shared" si="283"/>
        <v>1.3976776411038226E-2</v>
      </c>
      <c r="AP81" s="24">
        <f t="shared" si="207"/>
        <v>1.8461876026373197E-2</v>
      </c>
      <c r="AQ81" s="36">
        <f t="shared" si="240"/>
        <v>3.2120197898378305E-2</v>
      </c>
      <c r="AR81" s="24">
        <f t="shared" ref="AR81:AS83" si="304">F81-E81+AQ81</f>
        <v>3.3612575577036008E-2</v>
      </c>
      <c r="AS81" s="24">
        <f t="shared" si="304"/>
        <v>3.7629681915415068E-2</v>
      </c>
      <c r="AT81" s="24">
        <f t="shared" si="195"/>
        <v>4.0513404442767909E-2</v>
      </c>
      <c r="AU81" s="36">
        <f t="shared" ref="AU81:AU86" si="305">I81+AT81</f>
        <v>5.6739208756683451E-2</v>
      </c>
      <c r="AW81" t="s">
        <v>184</v>
      </c>
      <c r="AY81" s="9">
        <f>AVERAGE(AN81:AN83)</f>
        <v>0</v>
      </c>
      <c r="AZ81" s="9">
        <f t="shared" ref="AZ81:BF81" si="306">AVERAGE(AO81:AO83)</f>
        <v>1.1859821143844046E-2</v>
      </c>
      <c r="BA81" s="9">
        <f t="shared" si="306"/>
        <v>1.7750862551934841E-2</v>
      </c>
      <c r="BB81" s="9">
        <f t="shared" si="306"/>
        <v>3.0761032715280134E-2</v>
      </c>
      <c r="BC81" s="9">
        <f t="shared" si="306"/>
        <v>3.3135973827565841E-2</v>
      </c>
      <c r="BD81" s="9">
        <f t="shared" si="306"/>
        <v>3.5949698185855958E-2</v>
      </c>
      <c r="BE81" s="9">
        <f t="shared" si="306"/>
        <v>3.6619000915074265E-2</v>
      </c>
      <c r="BF81" s="9">
        <f t="shared" si="306"/>
        <v>5.0519644704258355E-2</v>
      </c>
      <c r="BT81" s="47" t="s">
        <v>85</v>
      </c>
      <c r="BU81" s="24">
        <v>1.0926255277038273</v>
      </c>
      <c r="BV81" s="24">
        <v>0.85288567292583939</v>
      </c>
      <c r="BW81" s="24">
        <v>0</v>
      </c>
      <c r="BX81" s="24">
        <v>0</v>
      </c>
      <c r="BY81" s="24">
        <v>0</v>
      </c>
      <c r="BZ81" s="24">
        <v>0</v>
      </c>
      <c r="CA81" s="24">
        <v>0</v>
      </c>
      <c r="CB81" s="24">
        <v>0</v>
      </c>
      <c r="CC81" s="59"/>
      <c r="CE81" t="s">
        <v>184</v>
      </c>
      <c r="CF81" s="9"/>
      <c r="CG81" t="s">
        <v>177</v>
      </c>
      <c r="CH81">
        <f t="shared" ref="CH81:CO81" si="307">AVERAGE(BU81:BU83)</f>
        <v>1.0287146822050743</v>
      </c>
      <c r="CI81">
        <f t="shared" si="307"/>
        <v>0.86797546158321159</v>
      </c>
      <c r="CJ81">
        <f t="shared" si="307"/>
        <v>4.7024365952843088E-3</v>
      </c>
      <c r="CK81">
        <f t="shared" si="307"/>
        <v>0</v>
      </c>
      <c r="CL81">
        <f t="shared" si="307"/>
        <v>0</v>
      </c>
      <c r="CM81">
        <f t="shared" si="307"/>
        <v>8.142223550595051E-3</v>
      </c>
      <c r="CN81">
        <f t="shared" si="307"/>
        <v>0</v>
      </c>
      <c r="CO81">
        <f t="shared" si="307"/>
        <v>0</v>
      </c>
    </row>
    <row r="82" spans="1:93" x14ac:dyDescent="0.25">
      <c r="A82" s="5" t="s">
        <v>86</v>
      </c>
      <c r="B82" s="24">
        <v>0</v>
      </c>
      <c r="C82" s="24">
        <v>1.1584766990473888E-2</v>
      </c>
      <c r="D82" s="24">
        <v>1.7751610986571464E-2</v>
      </c>
      <c r="E82" s="24">
        <v>1.2437517340446678E-2</v>
      </c>
      <c r="F82" s="24">
        <v>1.5017618498227804E-2</v>
      </c>
      <c r="G82" s="24">
        <v>1.7399297323429513E-2</v>
      </c>
      <c r="H82" s="24">
        <v>1.732124582796769E-2</v>
      </c>
      <c r="I82" s="24">
        <v>1.2158223300381663E-2</v>
      </c>
      <c r="L82" s="5" t="s">
        <v>86</v>
      </c>
      <c r="M82" s="39">
        <v>0</v>
      </c>
      <c r="N82" s="24">
        <f t="shared" ref="N82:N83" si="308">B82-M82</f>
        <v>0</v>
      </c>
      <c r="O82" s="24">
        <f t="shared" ref="O82:P83" si="309">C82-B82+N82</f>
        <v>1.1584766990473888E-2</v>
      </c>
      <c r="P82" s="24">
        <f t="shared" si="309"/>
        <v>1.7751610986571464E-2</v>
      </c>
      <c r="Q82" s="36">
        <f>E82+P82</f>
        <v>3.0189128327018144E-2</v>
      </c>
      <c r="R82" s="24">
        <f t="shared" ref="R82:R83" si="310">F82-E82+Q82</f>
        <v>3.2769229484799267E-2</v>
      </c>
      <c r="S82" s="24">
        <f t="shared" si="302"/>
        <v>3.5150908310000978E-2</v>
      </c>
      <c r="T82" s="24">
        <f t="shared" si="302"/>
        <v>3.5072856814539158E-2</v>
      </c>
      <c r="U82" s="36">
        <f t="shared" ref="U82:U83" si="311">+I82+T82</f>
        <v>4.7231080114920818E-2</v>
      </c>
      <c r="AA82" s="39">
        <v>0</v>
      </c>
      <c r="AB82">
        <f t="shared" ref="AB82:AI82" si="312">_xlfn.STDEV.P(N81:N83)</f>
        <v>0</v>
      </c>
      <c r="AC82">
        <f t="shared" si="312"/>
        <v>1.6278568839319103E-3</v>
      </c>
      <c r="AD82">
        <f t="shared" si="312"/>
        <v>5.8084585912769333E-4</v>
      </c>
      <c r="AE82">
        <f t="shared" si="312"/>
        <v>9.6508793784913928E-4</v>
      </c>
      <c r="AF82">
        <f t="shared" si="312"/>
        <v>3.5294914192507887E-4</v>
      </c>
      <c r="AG82">
        <f t="shared" si="312"/>
        <v>1.1884041407363211E-3</v>
      </c>
      <c r="AH82">
        <f t="shared" si="312"/>
        <v>2.7731608171525832E-3</v>
      </c>
      <c r="AI82">
        <f t="shared" si="312"/>
        <v>4.40031786401402E-3</v>
      </c>
      <c r="AM82" s="5" t="s">
        <v>86</v>
      </c>
      <c r="AN82" s="24">
        <f t="shared" si="263"/>
        <v>0</v>
      </c>
      <c r="AO82" s="24">
        <f t="shared" si="283"/>
        <v>1.1584766990473888E-2</v>
      </c>
      <c r="AP82" s="24">
        <f t="shared" si="207"/>
        <v>1.7751610986571464E-2</v>
      </c>
      <c r="AQ82" s="36">
        <f t="shared" si="240"/>
        <v>3.0189128327018144E-2</v>
      </c>
      <c r="AR82" s="24">
        <f t="shared" si="304"/>
        <v>3.2769229484799267E-2</v>
      </c>
      <c r="AS82" s="24">
        <f t="shared" si="304"/>
        <v>3.5150908310000978E-2</v>
      </c>
      <c r="AT82" s="24">
        <f t="shared" si="195"/>
        <v>3.5072856814539158E-2</v>
      </c>
      <c r="AU82" s="36">
        <f t="shared" si="305"/>
        <v>4.7231080114920818E-2</v>
      </c>
      <c r="AY82">
        <f>_xlfn.STDEV.P(AN81:AN83)</f>
        <v>0</v>
      </c>
      <c r="AZ82">
        <f t="shared" ref="AZ82:BF82" si="313">_xlfn.STDEV.P(AO81:AO83)</f>
        <v>1.6278568839319103E-3</v>
      </c>
      <c r="BA82">
        <f t="shared" si="313"/>
        <v>5.8084585912769333E-4</v>
      </c>
      <c r="BB82">
        <f t="shared" si="313"/>
        <v>9.6508793784913928E-4</v>
      </c>
      <c r="BC82">
        <f t="shared" si="313"/>
        <v>3.5294914192507887E-4</v>
      </c>
      <c r="BD82">
        <f t="shared" si="313"/>
        <v>1.1884041407363211E-3</v>
      </c>
      <c r="BE82">
        <f t="shared" si="313"/>
        <v>2.7731608171525832E-3</v>
      </c>
      <c r="BF82">
        <f t="shared" si="313"/>
        <v>4.40031786401402E-3</v>
      </c>
      <c r="BT82" s="47" t="s">
        <v>86</v>
      </c>
      <c r="BU82" s="24">
        <v>0.93679809164093597</v>
      </c>
      <c r="BV82" s="24">
        <v>0.89909109829095935</v>
      </c>
      <c r="BW82" s="24">
        <v>1.4107309785852926E-2</v>
      </c>
      <c r="BX82" s="24">
        <v>0</v>
      </c>
      <c r="BY82" s="24">
        <v>0</v>
      </c>
      <c r="BZ82" s="24">
        <v>0</v>
      </c>
      <c r="CA82" s="24">
        <v>0</v>
      </c>
      <c r="CB82" s="24">
        <v>0</v>
      </c>
      <c r="CC82" s="59"/>
      <c r="CF82" s="9"/>
      <c r="CG82" t="s">
        <v>162</v>
      </c>
      <c r="CH82">
        <f t="shared" ref="CH82:CO82" si="314">_xlfn.STDEV.P(BU81:BU83)</f>
        <v>6.6627265564902879E-2</v>
      </c>
      <c r="CI82">
        <f t="shared" si="314"/>
        <v>2.2005396119940096E-2</v>
      </c>
      <c r="CJ82">
        <f t="shared" si="314"/>
        <v>6.6502496092506304E-3</v>
      </c>
      <c r="CK82">
        <f t="shared" si="314"/>
        <v>0</v>
      </c>
      <c r="CL82">
        <f t="shared" si="314"/>
        <v>0</v>
      </c>
      <c r="CM82">
        <f t="shared" si="314"/>
        <v>1.1514842973125137E-2</v>
      </c>
      <c r="CN82">
        <f t="shared" si="314"/>
        <v>0</v>
      </c>
      <c r="CO82">
        <f t="shared" si="314"/>
        <v>0</v>
      </c>
    </row>
    <row r="83" spans="1:93" x14ac:dyDescent="0.25">
      <c r="A83" s="5" t="s">
        <v>87</v>
      </c>
      <c r="B83" s="24">
        <v>0</v>
      </c>
      <c r="C83" s="24">
        <v>1.0017920030020024E-2</v>
      </c>
      <c r="D83" s="24">
        <v>1.7039100642859864E-2</v>
      </c>
      <c r="E83" s="24">
        <v>1.2934671277584084E-2</v>
      </c>
      <c r="F83" s="24">
        <v>1.5987015778002385E-2</v>
      </c>
      <c r="G83" s="24">
        <v>1.8029403689291956E-2</v>
      </c>
      <c r="H83" s="24">
        <v>1.7231640845055865E-2</v>
      </c>
      <c r="I83" s="24">
        <v>1.3317903753255084E-2</v>
      </c>
      <c r="L83" s="5" t="s">
        <v>87</v>
      </c>
      <c r="M83" s="39">
        <v>0</v>
      </c>
      <c r="N83" s="24">
        <f t="shared" si="308"/>
        <v>0</v>
      </c>
      <c r="O83" s="24">
        <f t="shared" si="309"/>
        <v>1.0017920030020024E-2</v>
      </c>
      <c r="P83" s="24">
        <f t="shared" si="309"/>
        <v>1.7039100642859864E-2</v>
      </c>
      <c r="Q83" s="36">
        <f>E83+P83</f>
        <v>2.9973771920443947E-2</v>
      </c>
      <c r="R83" s="24">
        <f t="shared" si="310"/>
        <v>3.3026116420862249E-2</v>
      </c>
      <c r="S83" s="24">
        <f t="shared" si="302"/>
        <v>3.506850433215182E-2</v>
      </c>
      <c r="T83" s="24">
        <f t="shared" si="302"/>
        <v>3.4270741487915729E-2</v>
      </c>
      <c r="U83" s="36">
        <f t="shared" si="311"/>
        <v>4.7588645241170811E-2</v>
      </c>
      <c r="AA83" s="39">
        <v>0</v>
      </c>
      <c r="AB83">
        <v>7</v>
      </c>
      <c r="AC83">
        <v>14</v>
      </c>
      <c r="AD83">
        <v>34</v>
      </c>
      <c r="AE83">
        <v>50</v>
      </c>
      <c r="AF83">
        <v>91</v>
      </c>
      <c r="AG83">
        <v>111</v>
      </c>
      <c r="AH83">
        <v>148</v>
      </c>
      <c r="AI83">
        <v>213</v>
      </c>
      <c r="AM83" s="5" t="s">
        <v>87</v>
      </c>
      <c r="AN83" s="24">
        <f t="shared" si="263"/>
        <v>0</v>
      </c>
      <c r="AO83" s="24">
        <f t="shared" si="283"/>
        <v>1.0017920030020024E-2</v>
      </c>
      <c r="AP83" s="24">
        <f t="shared" si="207"/>
        <v>1.7039100642859864E-2</v>
      </c>
      <c r="AQ83" s="36">
        <f t="shared" si="240"/>
        <v>2.9973771920443947E-2</v>
      </c>
      <c r="AR83" s="24">
        <f t="shared" si="304"/>
        <v>3.3026116420862249E-2</v>
      </c>
      <c r="AS83" s="24">
        <f t="shared" si="304"/>
        <v>3.506850433215182E-2</v>
      </c>
      <c r="AT83" s="24">
        <f t="shared" ref="AT83:AT114" si="315">H83-G83+AS83</f>
        <v>3.4270741487915729E-2</v>
      </c>
      <c r="AU83" s="36">
        <f t="shared" si="305"/>
        <v>4.7588645241170811E-2</v>
      </c>
      <c r="AY83">
        <v>7</v>
      </c>
      <c r="AZ83">
        <v>14</v>
      </c>
      <c r="BA83">
        <v>34</v>
      </c>
      <c r="BB83">
        <v>50</v>
      </c>
      <c r="BC83">
        <v>91</v>
      </c>
      <c r="BD83">
        <v>111</v>
      </c>
      <c r="BE83">
        <v>148</v>
      </c>
      <c r="BF83">
        <v>213</v>
      </c>
      <c r="BT83" s="47" t="s">
        <v>87</v>
      </c>
      <c r="BU83" s="24">
        <v>1.0567204272704598</v>
      </c>
      <c r="BV83" s="24">
        <v>0.85194961353283605</v>
      </c>
      <c r="BW83" s="24">
        <v>0</v>
      </c>
      <c r="BX83" s="24">
        <v>0</v>
      </c>
      <c r="BY83" s="24">
        <v>0</v>
      </c>
      <c r="BZ83" s="24">
        <v>2.4426670651785151E-2</v>
      </c>
      <c r="CA83" s="24">
        <v>0</v>
      </c>
      <c r="CB83" s="24">
        <v>0</v>
      </c>
      <c r="CC83" s="59"/>
      <c r="CF83" s="9"/>
      <c r="CG83" t="s">
        <v>165</v>
      </c>
      <c r="CH83">
        <v>0</v>
      </c>
      <c r="CI83">
        <v>14</v>
      </c>
      <c r="CJ83">
        <v>42</v>
      </c>
      <c r="CK83">
        <v>56</v>
      </c>
      <c r="CL83" s="34">
        <v>84</v>
      </c>
      <c r="CM83" s="34">
        <v>111</v>
      </c>
      <c r="CN83" s="34">
        <v>148</v>
      </c>
      <c r="CO83" s="34">
        <v>212</v>
      </c>
    </row>
    <row r="84" spans="1:93" x14ac:dyDescent="0.25">
      <c r="A84" s="5" t="s">
        <v>88</v>
      </c>
      <c r="B84" s="24">
        <v>2.800716977001819E-2</v>
      </c>
      <c r="C84" s="24">
        <v>2.8212061279374017E-2</v>
      </c>
      <c r="D84" s="24">
        <v>2.9094199586157377E-2</v>
      </c>
      <c r="E84" s="24"/>
      <c r="F84" s="24">
        <v>1.4912308513009448E-2</v>
      </c>
      <c r="G84" s="24">
        <v>1.0195297205337205E-2</v>
      </c>
      <c r="H84" s="24">
        <v>1.0290479684430632E-2</v>
      </c>
      <c r="I84" s="24">
        <v>0</v>
      </c>
      <c r="L84" s="5" t="s">
        <v>88</v>
      </c>
      <c r="M84" s="39">
        <v>0</v>
      </c>
      <c r="N84" s="24">
        <f>B84-M84</f>
        <v>2.800716977001819E-2</v>
      </c>
      <c r="O84" s="24">
        <f>+C84-B84+N84</f>
        <v>2.8212061279374017E-2</v>
      </c>
      <c r="P84" s="24">
        <f>+D84-C84+O84</f>
        <v>2.9094199586157377E-2</v>
      </c>
      <c r="Q84" s="36">
        <f t="shared" si="297"/>
        <v>2.9094199586157377E-2</v>
      </c>
      <c r="R84" s="24">
        <f>F84-E84+Q84</f>
        <v>4.4006508099166827E-2</v>
      </c>
      <c r="S84" s="36">
        <f>G84+R84</f>
        <v>5.4201805304504032E-2</v>
      </c>
      <c r="T84" s="24">
        <f>H84-G84+S84</f>
        <v>5.4296987783597456E-2</v>
      </c>
      <c r="U84" s="36">
        <f>I84+T84</f>
        <v>5.4296987783597456E-2</v>
      </c>
      <c r="Y84" t="s">
        <v>185</v>
      </c>
      <c r="AA84" s="39">
        <v>0</v>
      </c>
      <c r="AB84" s="9">
        <f t="shared" ref="AB84:AI84" si="316">AVERAGE(N84:N86)</f>
        <v>5.8351367083093068E-2</v>
      </c>
      <c r="AC84" s="9">
        <f t="shared" si="316"/>
        <v>5.8458341263765583E-2</v>
      </c>
      <c r="AD84" s="9">
        <f t="shared" si="316"/>
        <v>6.0740892833376837E-2</v>
      </c>
      <c r="AE84" s="9">
        <f t="shared" si="316"/>
        <v>6.0740892833376837E-2</v>
      </c>
      <c r="AF84" s="9">
        <f t="shared" si="316"/>
        <v>8.0347992858006978E-2</v>
      </c>
      <c r="AG84" s="9">
        <f t="shared" si="316"/>
        <v>9.6928607655517876E-2</v>
      </c>
      <c r="AH84" s="9">
        <f t="shared" si="316"/>
        <v>9.651356593752565E-2</v>
      </c>
      <c r="AI84" s="9">
        <f t="shared" si="316"/>
        <v>9.651356593752565E-2</v>
      </c>
      <c r="AM84" s="5" t="s">
        <v>88</v>
      </c>
      <c r="AN84" s="24">
        <f t="shared" si="263"/>
        <v>0</v>
      </c>
      <c r="AO84" s="24">
        <f t="shared" si="283"/>
        <v>2.0489150935582706E-4</v>
      </c>
      <c r="AP84" s="24">
        <f t="shared" si="207"/>
        <v>1.0870298161391873E-3</v>
      </c>
      <c r="AQ84" s="36">
        <f t="shared" si="240"/>
        <v>1.0870298161391873E-3</v>
      </c>
      <c r="AR84" s="24">
        <f t="shared" ref="AR84:AR122" si="317">F84-E84+AQ84</f>
        <v>1.5999338329148634E-2</v>
      </c>
      <c r="AS84" s="36">
        <f t="shared" ref="AS84:AS95" si="318">G84+AR84</f>
        <v>2.6194635534485838E-2</v>
      </c>
      <c r="AT84" s="24">
        <f t="shared" si="315"/>
        <v>2.6289818013579266E-2</v>
      </c>
      <c r="AU84" s="36">
        <f t="shared" si="305"/>
        <v>2.6289818013579266E-2</v>
      </c>
      <c r="AW84" t="s">
        <v>185</v>
      </c>
      <c r="AY84" s="9">
        <f>AVERAGE(AN84:AN86)</f>
        <v>0</v>
      </c>
      <c r="AZ84" s="9">
        <f t="shared" ref="AZ84:BF84" si="319">AVERAGE(AO84:AO86)</f>
        <v>1.0697418067251209E-4</v>
      </c>
      <c r="BA84" s="9">
        <f t="shared" si="319"/>
        <v>2.3895257502837691E-3</v>
      </c>
      <c r="BB84" s="9">
        <f t="shared" si="319"/>
        <v>2.3895257502837691E-3</v>
      </c>
      <c r="BC84" s="9">
        <f t="shared" si="319"/>
        <v>2.1996625774913913E-2</v>
      </c>
      <c r="BD84" s="9">
        <f t="shared" si="319"/>
        <v>3.8577240572424815E-2</v>
      </c>
      <c r="BE84" s="9">
        <f t="shared" si="319"/>
        <v>3.8162198854432582E-2</v>
      </c>
      <c r="BF84" s="9">
        <f t="shared" si="319"/>
        <v>3.8162198854432582E-2</v>
      </c>
      <c r="BT84" s="47" t="s">
        <v>88</v>
      </c>
      <c r="BU84" s="24">
        <v>1.1335746716551727</v>
      </c>
      <c r="BV84" s="24">
        <v>1.0159434476003324</v>
      </c>
      <c r="BW84" s="24">
        <v>1.0420273374381785</v>
      </c>
      <c r="BX84" s="24">
        <v>1.0488669232679466</v>
      </c>
      <c r="BY84" s="24">
        <v>1.0953889840107358</v>
      </c>
      <c r="BZ84" s="24">
        <v>1.0345065006362959</v>
      </c>
      <c r="CA84" s="24">
        <v>1.0638511183894717</v>
      </c>
      <c r="CB84" s="24">
        <v>1.1248732476979031</v>
      </c>
      <c r="CC84" s="59"/>
      <c r="CE84" t="s">
        <v>185</v>
      </c>
      <c r="CF84" s="9"/>
      <c r="CG84" t="s">
        <v>177</v>
      </c>
      <c r="CH84" s="9">
        <f>AVERAGE(BU84:BU86)</f>
        <v>1.1414098898303282</v>
      </c>
      <c r="CI84">
        <f t="shared" ref="CI84:CO84" si="320">AVERAGE(BV84:BV86)</f>
        <v>0.98650095120999692</v>
      </c>
      <c r="CJ84">
        <f t="shared" si="320"/>
        <v>1.0281839800879602</v>
      </c>
      <c r="CK84">
        <f t="shared" si="320"/>
        <v>1.0362839776606607</v>
      </c>
      <c r="CL84">
        <f t="shared" si="320"/>
        <v>1.0645765874594806</v>
      </c>
      <c r="CM84">
        <f t="shared" si="320"/>
        <v>1.0282814047340898</v>
      </c>
      <c r="CN84">
        <f t="shared" si="320"/>
        <v>1.0290829392580128</v>
      </c>
      <c r="CO84">
        <f t="shared" si="320"/>
        <v>1.0983629734171563</v>
      </c>
    </row>
    <row r="85" spans="1:93" x14ac:dyDescent="0.25">
      <c r="A85" s="5" t="s">
        <v>89</v>
      </c>
      <c r="B85" s="24">
        <v>7.1011188309908144E-2</v>
      </c>
      <c r="C85" s="24">
        <v>7.163291824549331E-2</v>
      </c>
      <c r="D85" s="24">
        <v>7.3883763389925874E-2</v>
      </c>
      <c r="E85" s="24"/>
      <c r="F85" s="24">
        <v>2.0073789019598443E-2</v>
      </c>
      <c r="G85" s="24">
        <v>1.7954187883080626E-2</v>
      </c>
      <c r="H85" s="24">
        <v>1.7518891261947458E-2</v>
      </c>
      <c r="I85" s="24">
        <v>0</v>
      </c>
      <c r="L85" s="5" t="s">
        <v>89</v>
      </c>
      <c r="M85" s="39">
        <v>0</v>
      </c>
      <c r="N85" s="24">
        <f t="shared" ref="N85:N86" si="321">B85-M85</f>
        <v>7.1011188309908144E-2</v>
      </c>
      <c r="O85" s="24">
        <f t="shared" ref="O85:P86" si="322">+C85-B85+N85</f>
        <v>7.163291824549331E-2</v>
      </c>
      <c r="P85" s="24">
        <f t="shared" si="322"/>
        <v>7.3883763389925874E-2</v>
      </c>
      <c r="Q85" s="36">
        <f>E85+P85</f>
        <v>7.3883763389925874E-2</v>
      </c>
      <c r="R85" s="24">
        <f t="shared" ref="R85:T86" si="323">F85-E85+Q85</f>
        <v>9.3957552409524317E-2</v>
      </c>
      <c r="S85" s="36">
        <f t="shared" ref="S85:S92" si="324">G85+R85</f>
        <v>0.11191174029260495</v>
      </c>
      <c r="T85" s="24">
        <f t="shared" si="323"/>
        <v>0.11147644367147178</v>
      </c>
      <c r="U85" s="36">
        <f t="shared" ref="U85:U86" si="325">I85+T85</f>
        <v>0.11147644367147178</v>
      </c>
      <c r="AA85" s="39">
        <v>0</v>
      </c>
      <c r="AB85">
        <f t="shared" ref="AB85:AI85" si="326">_xlfn.STDEV.P(N84:N86)</f>
        <v>2.1554415956133093E-2</v>
      </c>
      <c r="AC85">
        <f t="shared" si="326"/>
        <v>2.1446444732191521E-2</v>
      </c>
      <c r="AD85">
        <f t="shared" si="326"/>
        <v>2.2484362670661999E-2</v>
      </c>
      <c r="AE85">
        <f t="shared" si="326"/>
        <v>2.2484362670661999E-2</v>
      </c>
      <c r="AF85">
        <f t="shared" si="326"/>
        <v>2.5965772658730499E-2</v>
      </c>
      <c r="AG85">
        <f t="shared" si="326"/>
        <v>3.0658251265407627E-2</v>
      </c>
      <c r="AH85">
        <f t="shared" si="326"/>
        <v>3.0270400105768189E-2</v>
      </c>
      <c r="AI85">
        <f t="shared" si="326"/>
        <v>3.0270400105768189E-2</v>
      </c>
      <c r="AM85" s="5" t="s">
        <v>89</v>
      </c>
      <c r="AN85" s="24">
        <f t="shared" si="263"/>
        <v>0</v>
      </c>
      <c r="AO85" s="24">
        <f t="shared" si="283"/>
        <v>6.2172993558516632E-4</v>
      </c>
      <c r="AP85" s="24">
        <f t="shared" si="207"/>
        <v>2.8725750800177308E-3</v>
      </c>
      <c r="AQ85" s="36">
        <f t="shared" si="240"/>
        <v>2.8725750800177308E-3</v>
      </c>
      <c r="AR85" s="24">
        <f t="shared" si="317"/>
        <v>2.2946364099616173E-2</v>
      </c>
      <c r="AS85" s="36">
        <f t="shared" si="318"/>
        <v>4.0900551982696799E-2</v>
      </c>
      <c r="AT85" s="24">
        <f t="shared" si="315"/>
        <v>4.0465255361563632E-2</v>
      </c>
      <c r="AU85" s="36">
        <f t="shared" si="305"/>
        <v>4.0465255361563632E-2</v>
      </c>
      <c r="AY85">
        <f>_xlfn.STDEV.P(AN84:AN86)</f>
        <v>0</v>
      </c>
      <c r="AZ85">
        <f t="shared" ref="AZ85:BF85" si="327">_xlfn.STDEV.P(AO84:AO86)</f>
        <v>4.6544945942431689E-4</v>
      </c>
      <c r="BA85">
        <f t="shared" si="327"/>
        <v>9.3118652819931694E-4</v>
      </c>
      <c r="BB85">
        <f t="shared" si="327"/>
        <v>9.3118652819931694E-4</v>
      </c>
      <c r="BC85">
        <f t="shared" si="327"/>
        <v>4.5587721929662194E-3</v>
      </c>
      <c r="BD85">
        <f t="shared" si="327"/>
        <v>9.3079906840362082E-3</v>
      </c>
      <c r="BE85">
        <f t="shared" si="327"/>
        <v>8.9037345031783965E-3</v>
      </c>
      <c r="BF85">
        <f t="shared" si="327"/>
        <v>8.9037345031783965E-3</v>
      </c>
      <c r="BT85" s="47" t="s">
        <v>89</v>
      </c>
      <c r="BU85" s="24">
        <v>1.0608076744664907</v>
      </c>
      <c r="BV85" s="24">
        <v>0.95398614449968611</v>
      </c>
      <c r="BW85" s="24">
        <v>1.0053348894366232</v>
      </c>
      <c r="BX85" s="24">
        <v>1.0159376525234938</v>
      </c>
      <c r="BY85" s="24">
        <v>1.0178352941079334</v>
      </c>
      <c r="BZ85" s="24">
        <v>0.99317660847813793</v>
      </c>
      <c r="CA85" s="24">
        <v>1.0166541214887141</v>
      </c>
      <c r="CB85" s="24">
        <v>1.0661496565165178</v>
      </c>
      <c r="CC85" s="59"/>
      <c r="CF85" s="9"/>
      <c r="CG85" t="s">
        <v>162</v>
      </c>
      <c r="CH85">
        <f t="shared" ref="CH85:CO85" si="328">_xlfn.STDEV.P(BU84:BU86)</f>
        <v>6.9232187640274515E-2</v>
      </c>
      <c r="CI85">
        <f t="shared" si="328"/>
        <v>2.5387085560746682E-2</v>
      </c>
      <c r="CJ85">
        <f t="shared" si="328"/>
        <v>1.6277005443362261E-2</v>
      </c>
      <c r="CK85">
        <f t="shared" si="328"/>
        <v>1.4520944970033263E-2</v>
      </c>
      <c r="CL85">
        <f t="shared" si="328"/>
        <v>3.3604970062385775E-2</v>
      </c>
      <c r="CM85">
        <f t="shared" si="328"/>
        <v>2.6489844794346493E-2</v>
      </c>
      <c r="CN85">
        <f t="shared" si="328"/>
        <v>2.4915516298943906E-2</v>
      </c>
      <c r="CO85">
        <f t="shared" si="328"/>
        <v>2.4310608955115904E-2</v>
      </c>
    </row>
    <row r="86" spans="1:93" x14ac:dyDescent="0.25">
      <c r="A86" s="5" t="s">
        <v>90</v>
      </c>
      <c r="B86" s="24">
        <v>7.6035743169352868E-2</v>
      </c>
      <c r="C86" s="24">
        <v>7.5530044266429411E-2</v>
      </c>
      <c r="D86" s="24">
        <v>7.9244715524047257E-2</v>
      </c>
      <c r="E86" s="24"/>
      <c r="F86" s="24">
        <v>2.3835202541282539E-2</v>
      </c>
      <c r="G86" s="24">
        <v>2.1592359304114885E-2</v>
      </c>
      <c r="H86" s="24">
        <v>2.0687348292177925E-2</v>
      </c>
      <c r="I86" s="24">
        <v>0</v>
      </c>
      <c r="L86" s="5" t="s">
        <v>90</v>
      </c>
      <c r="M86" s="39">
        <v>0</v>
      </c>
      <c r="N86" s="24">
        <f t="shared" si="321"/>
        <v>7.6035743169352868E-2</v>
      </c>
      <c r="O86" s="24">
        <f t="shared" si="322"/>
        <v>7.5530044266429411E-2</v>
      </c>
      <c r="P86" s="24">
        <f t="shared" si="322"/>
        <v>7.9244715524047257E-2</v>
      </c>
      <c r="Q86" s="36">
        <f>E86+P86</f>
        <v>7.9244715524047257E-2</v>
      </c>
      <c r="R86" s="24">
        <f t="shared" si="323"/>
        <v>0.10307991806532979</v>
      </c>
      <c r="S86" s="36">
        <f t="shared" si="324"/>
        <v>0.12467227736944467</v>
      </c>
      <c r="T86" s="24">
        <f t="shared" si="323"/>
        <v>0.1237672663575077</v>
      </c>
      <c r="U86" s="36">
        <f t="shared" si="325"/>
        <v>0.1237672663575077</v>
      </c>
      <c r="AA86" s="39">
        <v>0</v>
      </c>
      <c r="AB86">
        <v>7</v>
      </c>
      <c r="AC86">
        <v>14</v>
      </c>
      <c r="AD86">
        <v>34</v>
      </c>
      <c r="AE86">
        <v>50</v>
      </c>
      <c r="AF86">
        <v>91</v>
      </c>
      <c r="AG86">
        <v>111</v>
      </c>
      <c r="AH86">
        <v>148</v>
      </c>
      <c r="AI86">
        <v>213</v>
      </c>
      <c r="AM86" s="5" t="s">
        <v>90</v>
      </c>
      <c r="AN86" s="24">
        <f t="shared" si="263"/>
        <v>0</v>
      </c>
      <c r="AO86" s="24">
        <f t="shared" si="283"/>
        <v>-5.0569890292345709E-4</v>
      </c>
      <c r="AP86" s="24">
        <f t="shared" ref="AP86:AP117" si="329">D86-C86+AO86</f>
        <v>3.2089723546943894E-3</v>
      </c>
      <c r="AQ86" s="36">
        <f t="shared" si="240"/>
        <v>3.2089723546943894E-3</v>
      </c>
      <c r="AR86" s="24">
        <f t="shared" si="317"/>
        <v>2.7044174895976929E-2</v>
      </c>
      <c r="AS86" s="36">
        <f t="shared" si="318"/>
        <v>4.8636534200091813E-2</v>
      </c>
      <c r="AT86" s="24">
        <f t="shared" si="315"/>
        <v>4.7731523188154851E-2</v>
      </c>
      <c r="AU86" s="36">
        <f t="shared" si="305"/>
        <v>4.7731523188154851E-2</v>
      </c>
      <c r="AY86">
        <v>7</v>
      </c>
      <c r="AZ86">
        <v>14</v>
      </c>
      <c r="BA86">
        <v>34</v>
      </c>
      <c r="BB86">
        <v>50</v>
      </c>
      <c r="BC86">
        <v>91</v>
      </c>
      <c r="BD86">
        <v>111</v>
      </c>
      <c r="BE86">
        <v>148</v>
      </c>
      <c r="BF86">
        <v>213</v>
      </c>
      <c r="BT86" s="47" t="s">
        <v>90</v>
      </c>
      <c r="BU86" s="24">
        <v>1.2298473233693212</v>
      </c>
      <c r="BV86" s="24">
        <v>0.98957326152997238</v>
      </c>
      <c r="BW86" s="24">
        <v>1.0371897133890786</v>
      </c>
      <c r="BX86" s="24">
        <v>1.0440473571905418</v>
      </c>
      <c r="BY86" s="24">
        <v>1.0805054842597721</v>
      </c>
      <c r="BZ86" s="24">
        <v>1.0571611050878356</v>
      </c>
      <c r="CA86" s="24">
        <v>1.0067435778958527</v>
      </c>
      <c r="CB86" s="24">
        <v>1.1040660160370479</v>
      </c>
      <c r="CC86" s="59"/>
      <c r="CF86" s="9"/>
      <c r="CG86" t="s">
        <v>165</v>
      </c>
      <c r="CH86">
        <v>0</v>
      </c>
      <c r="CI86">
        <v>14</v>
      </c>
      <c r="CJ86">
        <v>42</v>
      </c>
      <c r="CK86">
        <v>56</v>
      </c>
      <c r="CL86" s="34">
        <v>84</v>
      </c>
      <c r="CM86" s="34">
        <v>111</v>
      </c>
      <c r="CN86" s="34">
        <v>148</v>
      </c>
      <c r="CO86" s="34">
        <v>212</v>
      </c>
    </row>
    <row r="87" spans="1:93" x14ac:dyDescent="0.25">
      <c r="A87" s="38" t="s">
        <v>91</v>
      </c>
      <c r="B87" s="24">
        <v>8.1139859967695495E-3</v>
      </c>
      <c r="C87" s="24">
        <v>1.10827200685856E-2</v>
      </c>
      <c r="D87" s="24">
        <v>2.0318453926957785E-2</v>
      </c>
      <c r="E87" s="24">
        <v>1.0960828678503861E-2</v>
      </c>
      <c r="F87" s="24">
        <v>1.3102845053223847E-2</v>
      </c>
      <c r="G87" s="24">
        <v>0</v>
      </c>
      <c r="H87" s="24">
        <v>0</v>
      </c>
      <c r="I87" s="24">
        <v>1.1566735217803078E-2</v>
      </c>
      <c r="J87" t="s">
        <v>205</v>
      </c>
      <c r="L87" s="5" t="s">
        <v>91</v>
      </c>
      <c r="M87" s="39">
        <v>0</v>
      </c>
      <c r="N87" s="24">
        <f>B87-M87</f>
        <v>8.1139859967695495E-3</v>
      </c>
      <c r="O87" s="24">
        <f>C87-B87+N87</f>
        <v>1.10827200685856E-2</v>
      </c>
      <c r="P87" s="24">
        <f>D87-C87+O87</f>
        <v>2.0318453926957785E-2</v>
      </c>
      <c r="Q87" s="36">
        <f>E87+P87</f>
        <v>3.1279282605461645E-2</v>
      </c>
      <c r="R87" s="24">
        <f>F87-E87+Q87</f>
        <v>3.3421298980181632E-2</v>
      </c>
      <c r="S87" s="36">
        <f t="shared" si="324"/>
        <v>3.3421298980181632E-2</v>
      </c>
      <c r="T87" s="24">
        <f>H87-G87+S87</f>
        <v>3.3421298980181632E-2</v>
      </c>
      <c r="U87" s="24">
        <f>I87-H87+T87</f>
        <v>4.4988034197984708E-2</v>
      </c>
      <c r="Y87" t="s">
        <v>187</v>
      </c>
      <c r="AA87" s="39">
        <v>0</v>
      </c>
      <c r="AB87" s="9">
        <f t="shared" ref="AB87:AI87" si="330">AVERAGE(N87:N89)</f>
        <v>2.704661998923183E-3</v>
      </c>
      <c r="AC87" s="9">
        <f t="shared" si="330"/>
        <v>3.6942400228618666E-3</v>
      </c>
      <c r="AD87" s="9">
        <f t="shared" si="330"/>
        <v>6.7728179756525947E-3</v>
      </c>
      <c r="AE87" s="9">
        <f t="shared" si="330"/>
        <v>1.0426427535153882E-2</v>
      </c>
      <c r="AF87" s="9">
        <f t="shared" si="330"/>
        <v>1.1140432993393878E-2</v>
      </c>
      <c r="AG87" s="9">
        <f t="shared" si="330"/>
        <v>1.1140432993393878E-2</v>
      </c>
      <c r="AH87" s="9">
        <f t="shared" si="330"/>
        <v>1.1140432993393878E-2</v>
      </c>
      <c r="AI87" s="9">
        <f t="shared" si="330"/>
        <v>1.4996011399328235E-2</v>
      </c>
      <c r="AM87" s="5" t="s">
        <v>91</v>
      </c>
      <c r="AN87" s="24">
        <f t="shared" si="263"/>
        <v>0</v>
      </c>
      <c r="AO87" s="24">
        <f t="shared" si="283"/>
        <v>2.9687340718160503E-3</v>
      </c>
      <c r="AP87" s="24">
        <f t="shared" si="329"/>
        <v>1.2204467930188236E-2</v>
      </c>
      <c r="AQ87" s="36">
        <f t="shared" si="240"/>
        <v>2.3165296608692099E-2</v>
      </c>
      <c r="AR87" s="24">
        <f t="shared" si="317"/>
        <v>2.5307312983412086E-2</v>
      </c>
      <c r="AS87" s="36">
        <f t="shared" si="318"/>
        <v>2.5307312983412086E-2</v>
      </c>
      <c r="AT87" s="24">
        <f t="shared" si="315"/>
        <v>2.5307312983412086E-2</v>
      </c>
      <c r="AU87" s="24">
        <f t="shared" ref="AU87:AU95" si="331">I87-H87+AT87</f>
        <v>3.6874048201215162E-2</v>
      </c>
      <c r="AW87" t="s">
        <v>187</v>
      </c>
      <c r="AY87" s="9">
        <f>AVERAGE(AN87:AN89)</f>
        <v>0</v>
      </c>
      <c r="AZ87" s="9">
        <f t="shared" ref="AZ87:BF87" si="332">AVERAGE(AO87:AO89)</f>
        <v>9.8957802393868336E-4</v>
      </c>
      <c r="BA87" s="9">
        <f t="shared" si="332"/>
        <v>4.0681559767294121E-3</v>
      </c>
      <c r="BB87" s="9">
        <f t="shared" si="332"/>
        <v>7.7217655362306998E-3</v>
      </c>
      <c r="BC87" s="9">
        <f t="shared" si="332"/>
        <v>8.4357709944706954E-3</v>
      </c>
      <c r="BD87" s="9">
        <f t="shared" si="332"/>
        <v>8.4357709944706954E-3</v>
      </c>
      <c r="BE87" s="9">
        <f t="shared" si="332"/>
        <v>8.4357709944706954E-3</v>
      </c>
      <c r="BF87" s="9">
        <f t="shared" si="332"/>
        <v>1.2291349400405055E-2</v>
      </c>
      <c r="BT87" s="49" t="s">
        <v>91</v>
      </c>
      <c r="BU87" s="24">
        <v>0.93076238118590449</v>
      </c>
      <c r="BV87" s="24">
        <v>0.88400849831526307</v>
      </c>
      <c r="BW87" s="24">
        <v>7.074392304673506E-2</v>
      </c>
      <c r="BX87" s="24">
        <v>9.5282772774207672E-2</v>
      </c>
      <c r="BY87" s="24">
        <v>9.291661036168522E-2</v>
      </c>
      <c r="BZ87" s="24">
        <v>8.8708591072428095E-2</v>
      </c>
      <c r="CA87" s="24">
        <v>9.041368234854992E-2</v>
      </c>
      <c r="CB87" s="24">
        <v>9.0647306563714544E-2</v>
      </c>
      <c r="CC87" s="59"/>
      <c r="CE87" t="s">
        <v>187</v>
      </c>
      <c r="CF87" s="9"/>
      <c r="CG87" t="s">
        <v>177</v>
      </c>
      <c r="CH87" s="9">
        <f>AVERAGE(BU88:BU89)</f>
        <v>0.93379948367248189</v>
      </c>
      <c r="CI87" s="9">
        <f t="shared" ref="CI87:CO87" si="333">AVERAGE(BV88:BV89)</f>
        <v>0.86101207316959893</v>
      </c>
      <c r="CJ87" s="9">
        <f t="shared" si="333"/>
        <v>0.84008889068637815</v>
      </c>
      <c r="CK87" s="9">
        <f t="shared" si="333"/>
        <v>0.86120620553217253</v>
      </c>
      <c r="CL87" s="9">
        <f t="shared" si="333"/>
        <v>0.88560494929118438</v>
      </c>
      <c r="CM87" s="9">
        <f t="shared" si="333"/>
        <v>0.94127013552936245</v>
      </c>
      <c r="CN87" s="9">
        <f t="shared" si="333"/>
        <v>0.89312234388740896</v>
      </c>
      <c r="CO87" s="9">
        <f t="shared" si="333"/>
        <v>0.88767443168023763</v>
      </c>
    </row>
    <row r="88" spans="1:93" x14ac:dyDescent="0.25">
      <c r="A88" s="5" t="s">
        <v>92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L88" s="5" t="s">
        <v>92</v>
      </c>
      <c r="M88" s="39">
        <v>0</v>
      </c>
      <c r="N88" s="24">
        <f t="shared" ref="N88:N89" si="334">B88-M88</f>
        <v>0</v>
      </c>
      <c r="O88" s="24">
        <f t="shared" ref="O88:R89" si="335">C88-B88+N88</f>
        <v>0</v>
      </c>
      <c r="P88" s="24">
        <f t="shared" si="335"/>
        <v>0</v>
      </c>
      <c r="Q88" s="24">
        <f t="shared" si="335"/>
        <v>0</v>
      </c>
      <c r="R88" s="24">
        <f t="shared" si="335"/>
        <v>0</v>
      </c>
      <c r="S88" s="36">
        <f t="shared" si="324"/>
        <v>0</v>
      </c>
      <c r="T88" s="24">
        <f t="shared" ref="T88:U89" si="336">H88-G88+S88</f>
        <v>0</v>
      </c>
      <c r="U88" s="24">
        <f t="shared" si="336"/>
        <v>0</v>
      </c>
      <c r="AA88" s="39">
        <v>0</v>
      </c>
      <c r="AB88">
        <f t="shared" ref="AB88:AI88" si="337">_xlfn.STDEV.P(N87:N89)</f>
        <v>3.8249696805122907E-3</v>
      </c>
      <c r="AC88">
        <f t="shared" si="337"/>
        <v>5.2244443429927444E-3</v>
      </c>
      <c r="AD88">
        <f t="shared" si="337"/>
        <v>9.5782110366521914E-3</v>
      </c>
      <c r="AE88">
        <f t="shared" si="337"/>
        <v>1.4745195227314899E-2</v>
      </c>
      <c r="AF88">
        <f t="shared" si="337"/>
        <v>1.5754951429966316E-2</v>
      </c>
      <c r="AG88">
        <f t="shared" si="337"/>
        <v>1.5754951429966316E-2</v>
      </c>
      <c r="AH88">
        <f t="shared" si="337"/>
        <v>1.5754951429966316E-2</v>
      </c>
      <c r="AI88">
        <f t="shared" si="337"/>
        <v>2.1207562702431525E-2</v>
      </c>
      <c r="AM88" s="5" t="s">
        <v>92</v>
      </c>
      <c r="AN88" s="24">
        <f t="shared" si="263"/>
        <v>0</v>
      </c>
      <c r="AO88" s="24">
        <f t="shared" si="283"/>
        <v>0</v>
      </c>
      <c r="AP88" s="24">
        <f t="shared" si="329"/>
        <v>0</v>
      </c>
      <c r="AQ88" s="24">
        <f>E88-D88+AP88</f>
        <v>0</v>
      </c>
      <c r="AR88" s="24">
        <f t="shared" si="317"/>
        <v>0</v>
      </c>
      <c r="AS88" s="36">
        <f t="shared" si="318"/>
        <v>0</v>
      </c>
      <c r="AT88" s="24">
        <f t="shared" si="315"/>
        <v>0</v>
      </c>
      <c r="AU88" s="24">
        <f t="shared" si="331"/>
        <v>0</v>
      </c>
      <c r="AY88">
        <f>_xlfn.STDEV.P(AN87:AN89)</f>
        <v>0</v>
      </c>
      <c r="AZ88">
        <f t="shared" ref="AZ88:BF88" si="338">_xlfn.STDEV.P(AO87:AO89)</f>
        <v>1.3994746624804535E-3</v>
      </c>
      <c r="BA88">
        <f t="shared" si="338"/>
        <v>5.7532413561398989E-3</v>
      </c>
      <c r="BB88">
        <f t="shared" si="338"/>
        <v>1.0920225546802611E-2</v>
      </c>
      <c r="BC88">
        <f t="shared" si="338"/>
        <v>1.1929981749454028E-2</v>
      </c>
      <c r="BD88">
        <f t="shared" si="338"/>
        <v>1.1929981749454028E-2</v>
      </c>
      <c r="BE88">
        <f t="shared" si="338"/>
        <v>1.1929981749454028E-2</v>
      </c>
      <c r="BF88">
        <f t="shared" si="338"/>
        <v>1.7382593021919239E-2</v>
      </c>
      <c r="BT88" s="47" t="s">
        <v>92</v>
      </c>
      <c r="BU88" s="24">
        <v>0.98014514780659612</v>
      </c>
      <c r="BV88" s="24">
        <v>0.84927688715211891</v>
      </c>
      <c r="BW88" s="24">
        <v>0.83461100328924076</v>
      </c>
      <c r="BX88" s="24">
        <v>0.85359171037237092</v>
      </c>
      <c r="BY88" s="24">
        <v>0.88141485642374062</v>
      </c>
      <c r="BZ88" s="24">
        <v>0.90959069775993673</v>
      </c>
      <c r="CA88" s="24">
        <v>0.88868963657539313</v>
      </c>
      <c r="CB88" s="24">
        <v>0.87584542737959292</v>
      </c>
      <c r="CC88" s="59"/>
      <c r="CF88" s="9"/>
      <c r="CG88" t="s">
        <v>162</v>
      </c>
      <c r="CH88">
        <f t="shared" ref="CH88:CO88" si="339">_xlfn.STDEV.P(BU87:BU89)</f>
        <v>3.7868150627056139E-2</v>
      </c>
      <c r="CI88">
        <f t="shared" si="339"/>
        <v>1.4468197630778647E-2</v>
      </c>
      <c r="CJ88">
        <f t="shared" si="339"/>
        <v>0.36270027447940184</v>
      </c>
      <c r="CK88">
        <f t="shared" si="339"/>
        <v>0.36111329292045996</v>
      </c>
      <c r="CL88">
        <f t="shared" si="339"/>
        <v>0.37369252759440325</v>
      </c>
      <c r="CM88">
        <f t="shared" si="339"/>
        <v>0.40273287188048223</v>
      </c>
      <c r="CN88">
        <f t="shared" si="339"/>
        <v>0.37841780026016764</v>
      </c>
      <c r="CO88">
        <f t="shared" si="339"/>
        <v>0.37584630848252726</v>
      </c>
    </row>
    <row r="89" spans="1:93" x14ac:dyDescent="0.25">
      <c r="A89" s="5" t="s">
        <v>93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L89" s="5" t="s">
        <v>93</v>
      </c>
      <c r="M89" s="39">
        <v>0</v>
      </c>
      <c r="N89" s="24">
        <f t="shared" si="334"/>
        <v>0</v>
      </c>
      <c r="O89" s="24">
        <f t="shared" si="335"/>
        <v>0</v>
      </c>
      <c r="P89" s="24">
        <f t="shared" si="335"/>
        <v>0</v>
      </c>
      <c r="Q89" s="24">
        <f t="shared" si="335"/>
        <v>0</v>
      </c>
      <c r="R89" s="24">
        <f t="shared" si="335"/>
        <v>0</v>
      </c>
      <c r="S89" s="36">
        <f t="shared" si="324"/>
        <v>0</v>
      </c>
      <c r="T89" s="24">
        <f t="shared" si="336"/>
        <v>0</v>
      </c>
      <c r="U89" s="24">
        <f t="shared" si="336"/>
        <v>0</v>
      </c>
      <c r="AA89" s="39">
        <v>0</v>
      </c>
      <c r="AB89">
        <v>7</v>
      </c>
      <c r="AC89">
        <v>14</v>
      </c>
      <c r="AD89">
        <v>34</v>
      </c>
      <c r="AE89">
        <v>50</v>
      </c>
      <c r="AF89">
        <v>91</v>
      </c>
      <c r="AG89">
        <v>111</v>
      </c>
      <c r="AH89">
        <v>148</v>
      </c>
      <c r="AI89">
        <v>213</v>
      </c>
      <c r="AM89" s="5" t="s">
        <v>93</v>
      </c>
      <c r="AN89" s="24">
        <f t="shared" si="263"/>
        <v>0</v>
      </c>
      <c r="AO89" s="24">
        <f t="shared" si="283"/>
        <v>0</v>
      </c>
      <c r="AP89" s="24">
        <f t="shared" si="329"/>
        <v>0</v>
      </c>
      <c r="AQ89" s="24">
        <f>E89-D89+AP89</f>
        <v>0</v>
      </c>
      <c r="AR89" s="24">
        <f t="shared" si="317"/>
        <v>0</v>
      </c>
      <c r="AS89" s="36">
        <f t="shared" si="318"/>
        <v>0</v>
      </c>
      <c r="AT89" s="24">
        <f t="shared" si="315"/>
        <v>0</v>
      </c>
      <c r="AU89" s="24">
        <f t="shared" si="331"/>
        <v>0</v>
      </c>
      <c r="AY89">
        <v>7</v>
      </c>
      <c r="AZ89">
        <v>14</v>
      </c>
      <c r="BA89">
        <v>34</v>
      </c>
      <c r="BB89">
        <v>50</v>
      </c>
      <c r="BC89">
        <v>91</v>
      </c>
      <c r="BD89">
        <v>111</v>
      </c>
      <c r="BE89">
        <v>148</v>
      </c>
      <c r="BF89">
        <v>213</v>
      </c>
      <c r="BT89" s="47" t="s">
        <v>93</v>
      </c>
      <c r="BU89" s="24">
        <v>0.88745381953836755</v>
      </c>
      <c r="BV89" s="24">
        <v>0.87274725918707896</v>
      </c>
      <c r="BW89" s="24">
        <v>0.84556677808351544</v>
      </c>
      <c r="BX89" s="24">
        <v>0.86882070069197403</v>
      </c>
      <c r="BY89" s="24">
        <v>0.88979504215862826</v>
      </c>
      <c r="BZ89" s="24">
        <v>0.97294957329878828</v>
      </c>
      <c r="CA89" s="24">
        <v>0.8975550511994248</v>
      </c>
      <c r="CB89" s="24">
        <v>0.89950343598088234</v>
      </c>
      <c r="CC89" s="59"/>
      <c r="CF89" s="9"/>
      <c r="CG89" t="s">
        <v>165</v>
      </c>
      <c r="CH89">
        <v>0</v>
      </c>
      <c r="CI89">
        <v>14</v>
      </c>
      <c r="CJ89">
        <v>42</v>
      </c>
      <c r="CK89">
        <v>56</v>
      </c>
      <c r="CL89" s="34">
        <v>84</v>
      </c>
      <c r="CM89" s="34">
        <v>111</v>
      </c>
      <c r="CN89" s="34">
        <v>148</v>
      </c>
      <c r="CO89" s="34">
        <v>212</v>
      </c>
    </row>
    <row r="90" spans="1:93" x14ac:dyDescent="0.25">
      <c r="A90" s="5" t="s">
        <v>94</v>
      </c>
      <c r="B90" s="24">
        <v>3.5579726896835764E-2</v>
      </c>
      <c r="C90" s="24">
        <v>3.4918287256084105E-2</v>
      </c>
      <c r="D90" s="24">
        <v>3.6645280202218161E-2</v>
      </c>
      <c r="E90" s="24">
        <v>0</v>
      </c>
      <c r="F90" s="24">
        <v>0</v>
      </c>
      <c r="G90" s="24">
        <v>0</v>
      </c>
      <c r="H90" s="24">
        <v>0</v>
      </c>
      <c r="I90" s="24">
        <v>0</v>
      </c>
      <c r="L90" s="5" t="s">
        <v>94</v>
      </c>
      <c r="M90" s="39">
        <v>0</v>
      </c>
      <c r="N90" s="24">
        <f>B90-M90</f>
        <v>3.5579726896835764E-2</v>
      </c>
      <c r="O90" s="24">
        <f>C90-B90+N90</f>
        <v>3.4918287256084105E-2</v>
      </c>
      <c r="P90" s="24">
        <f>D90-C90+O90</f>
        <v>3.6645280202218161E-2</v>
      </c>
      <c r="Q90" s="36">
        <f>E90+P90</f>
        <v>3.6645280202218161E-2</v>
      </c>
      <c r="R90" s="24">
        <f>F90-E90+Q90</f>
        <v>3.6645280202218161E-2</v>
      </c>
      <c r="S90" s="36">
        <f t="shared" si="324"/>
        <v>3.6645280202218161E-2</v>
      </c>
      <c r="T90" s="24">
        <f>H90-G90+S90</f>
        <v>3.6645280202218161E-2</v>
      </c>
      <c r="U90" s="24">
        <f>I90-H90+T90</f>
        <v>3.6645280202218161E-2</v>
      </c>
      <c r="Y90" t="s">
        <v>188</v>
      </c>
      <c r="AA90" s="39">
        <v>0</v>
      </c>
      <c r="AB90" s="9">
        <f t="shared" ref="AB90:AI90" si="340">AVERAGE(N90:N92)</f>
        <v>3.8798053829524982E-2</v>
      </c>
      <c r="AC90" s="9">
        <f t="shared" si="340"/>
        <v>3.9706152593610218E-2</v>
      </c>
      <c r="AD90" s="9">
        <f t="shared" si="340"/>
        <v>4.2764032234168671E-2</v>
      </c>
      <c r="AE90" s="9">
        <f t="shared" si="340"/>
        <v>5.0146366331030652E-2</v>
      </c>
      <c r="AF90" s="9">
        <f t="shared" si="340"/>
        <v>5.1093752622928736E-2</v>
      </c>
      <c r="AG90" s="9">
        <f t="shared" si="340"/>
        <v>5.1093752622928736E-2</v>
      </c>
      <c r="AH90" s="9">
        <f t="shared" si="340"/>
        <v>5.1093752622928736E-2</v>
      </c>
      <c r="AI90" s="9">
        <f t="shared" si="340"/>
        <v>5.1093752622928736E-2</v>
      </c>
      <c r="AM90" s="5" t="s">
        <v>94</v>
      </c>
      <c r="AN90" s="24">
        <f t="shared" si="263"/>
        <v>0</v>
      </c>
      <c r="AO90" s="24">
        <f t="shared" si="283"/>
        <v>-6.6143964075165984E-4</v>
      </c>
      <c r="AP90" s="24">
        <f t="shared" si="329"/>
        <v>1.0655533053823968E-3</v>
      </c>
      <c r="AQ90" s="36">
        <f t="shared" ref="AQ90:AQ122" si="341">E90+AP90</f>
        <v>1.0655533053823968E-3</v>
      </c>
      <c r="AR90" s="24">
        <f t="shared" si="317"/>
        <v>1.0655533053823968E-3</v>
      </c>
      <c r="AS90" s="36">
        <f t="shared" si="318"/>
        <v>1.0655533053823968E-3</v>
      </c>
      <c r="AT90" s="24">
        <f t="shared" si="315"/>
        <v>1.0655533053823968E-3</v>
      </c>
      <c r="AU90" s="24">
        <f t="shared" si="331"/>
        <v>1.0655533053823968E-3</v>
      </c>
      <c r="AW90" t="s">
        <v>188</v>
      </c>
      <c r="AY90" s="9">
        <f>AVERAGE(AN90:AN92)</f>
        <v>0</v>
      </c>
      <c r="AZ90" s="9">
        <f t="shared" ref="AZ90:BF90" si="342">AVERAGE(AO90:AO92)</f>
        <v>9.0809876408523788E-4</v>
      </c>
      <c r="BA90" s="9">
        <f t="shared" si="342"/>
        <v>3.9659784046436955E-3</v>
      </c>
      <c r="BB90" s="9">
        <f t="shared" si="342"/>
        <v>1.1348312501505668E-2</v>
      </c>
      <c r="BC90" s="9">
        <f t="shared" si="342"/>
        <v>1.2295698793403758E-2</v>
      </c>
      <c r="BD90" s="9">
        <f t="shared" si="342"/>
        <v>1.2295698793403758E-2</v>
      </c>
      <c r="BE90" s="9">
        <f t="shared" si="342"/>
        <v>1.2295698793403758E-2</v>
      </c>
      <c r="BF90" s="9">
        <f t="shared" si="342"/>
        <v>1.2295698793403758E-2</v>
      </c>
      <c r="BT90" s="47" t="s">
        <v>94</v>
      </c>
      <c r="BU90" s="24">
        <v>1.035687105457235</v>
      </c>
      <c r="BV90" s="24">
        <v>0.94624036076291385</v>
      </c>
      <c r="BW90" s="24">
        <v>0.94821336657038413</v>
      </c>
      <c r="BX90" s="24">
        <v>0.96120012179010506</v>
      </c>
      <c r="BY90" s="24">
        <v>0.96818888597299202</v>
      </c>
      <c r="BZ90" s="24">
        <v>0.94536654108678853</v>
      </c>
      <c r="CA90" s="24">
        <v>1.002756578444354</v>
      </c>
      <c r="CB90" s="24">
        <v>1.0252398231975437</v>
      </c>
      <c r="CC90" s="59"/>
      <c r="CE90" t="s">
        <v>188</v>
      </c>
      <c r="CF90" s="9"/>
      <c r="CG90" t="s">
        <v>177</v>
      </c>
      <c r="CH90">
        <f t="shared" ref="CH90:CO90" si="343">AVERAGE(BU90:BU92)</f>
        <v>1.0059472258687538</v>
      </c>
      <c r="CI90">
        <f t="shared" si="343"/>
        <v>0.94791590913170631</v>
      </c>
      <c r="CJ90">
        <f t="shared" si="343"/>
        <v>0.94944853511158289</v>
      </c>
      <c r="CK90">
        <f t="shared" si="343"/>
        <v>0.96131638703958622</v>
      </c>
      <c r="CL90">
        <f t="shared" si="343"/>
        <v>0.96630374468322866</v>
      </c>
      <c r="CM90">
        <f t="shared" si="343"/>
        <v>0.94514828747558133</v>
      </c>
      <c r="CN90">
        <f t="shared" si="343"/>
        <v>0.97259529602807071</v>
      </c>
      <c r="CO90">
        <f t="shared" si="343"/>
        <v>1.0316245356318756</v>
      </c>
    </row>
    <row r="91" spans="1:93" x14ac:dyDescent="0.25">
      <c r="A91" s="5" t="s">
        <v>95</v>
      </c>
      <c r="B91" s="24">
        <v>4.0415183626780649E-2</v>
      </c>
      <c r="C91" s="24">
        <v>4.0664835041050618E-2</v>
      </c>
      <c r="D91" s="24">
        <v>4.1775172103194896E-2</v>
      </c>
      <c r="E91" s="24">
        <v>9.6035852495556708E-3</v>
      </c>
      <c r="F91" s="24">
        <v>9.0831104612284549E-3</v>
      </c>
      <c r="G91" s="24">
        <v>0</v>
      </c>
      <c r="H91" s="24">
        <v>0</v>
      </c>
      <c r="I91" s="24">
        <v>0</v>
      </c>
      <c r="J91" t="s">
        <v>205</v>
      </c>
      <c r="L91" s="5" t="s">
        <v>95</v>
      </c>
      <c r="M91" s="39">
        <v>0</v>
      </c>
      <c r="N91" s="24">
        <f t="shared" ref="N91:N92" si="344">B91-M91</f>
        <v>4.0415183626780649E-2</v>
      </c>
      <c r="O91" s="24">
        <f t="shared" ref="O91:P92" si="345">C91-B91+N91</f>
        <v>4.0664835041050618E-2</v>
      </c>
      <c r="P91" s="24">
        <f t="shared" si="345"/>
        <v>4.1775172103194896E-2</v>
      </c>
      <c r="Q91" s="36">
        <f t="shared" ref="Q91:Q92" si="346">E91+P91</f>
        <v>5.1378757352750569E-2</v>
      </c>
      <c r="R91" s="24">
        <f t="shared" ref="R91:R92" si="347">F91-E91+Q91</f>
        <v>5.0858282564423353E-2</v>
      </c>
      <c r="S91" s="36">
        <f t="shared" si="324"/>
        <v>5.0858282564423353E-2</v>
      </c>
      <c r="T91" s="24">
        <f t="shared" ref="T91:U92" si="348">H91-G91+S91</f>
        <v>5.0858282564423353E-2</v>
      </c>
      <c r="U91" s="24">
        <f t="shared" si="348"/>
        <v>5.0858282564423353E-2</v>
      </c>
      <c r="AA91" s="39">
        <v>0</v>
      </c>
      <c r="AB91">
        <f t="shared" ref="AB91:AI91" si="349">_xlfn.STDEV.P(N90:N92)</f>
        <v>2.2757100938216742E-3</v>
      </c>
      <c r="AC91">
        <f t="shared" si="349"/>
        <v>3.5826139493875882E-3</v>
      </c>
      <c r="AD91">
        <f t="shared" si="349"/>
        <v>5.4447259326703031E-3</v>
      </c>
      <c r="AE91">
        <f t="shared" si="349"/>
        <v>1.0556498692256283E-2</v>
      </c>
      <c r="AF91">
        <f t="shared" si="349"/>
        <v>1.1894424018188944E-2</v>
      </c>
      <c r="AG91">
        <f t="shared" si="349"/>
        <v>1.1894424018188944E-2</v>
      </c>
      <c r="AH91">
        <f t="shared" si="349"/>
        <v>1.1894424018188944E-2</v>
      </c>
      <c r="AI91">
        <f t="shared" si="349"/>
        <v>1.1894424018188944E-2</v>
      </c>
      <c r="AM91" s="5" t="s">
        <v>95</v>
      </c>
      <c r="AN91" s="24">
        <f t="shared" si="263"/>
        <v>0</v>
      </c>
      <c r="AO91" s="24">
        <f t="shared" si="283"/>
        <v>2.4965141426996906E-4</v>
      </c>
      <c r="AP91" s="24">
        <f t="shared" si="329"/>
        <v>1.3599884764142478E-3</v>
      </c>
      <c r="AQ91" s="36">
        <f t="shared" si="341"/>
        <v>1.0963573725969919E-2</v>
      </c>
      <c r="AR91" s="24">
        <f t="shared" si="317"/>
        <v>1.0443098937642703E-2</v>
      </c>
      <c r="AS91" s="36">
        <f t="shared" si="318"/>
        <v>1.0443098937642703E-2</v>
      </c>
      <c r="AT91" s="24">
        <f t="shared" si="315"/>
        <v>1.0443098937642703E-2</v>
      </c>
      <c r="AU91" s="24">
        <f t="shared" si="331"/>
        <v>1.0443098937642703E-2</v>
      </c>
      <c r="AY91">
        <f>_xlfn.STDEV.P(AN90:AN92)</f>
        <v>0</v>
      </c>
      <c r="AZ91">
        <f t="shared" ref="AZ91:BF91" si="350">_xlfn.STDEV.P(AO90:AO92)</f>
        <v>1.618736569022241E-3</v>
      </c>
      <c r="BA91">
        <f t="shared" si="350"/>
        <v>3.8954783924200352E-3</v>
      </c>
      <c r="BB91">
        <f t="shared" si="350"/>
        <v>8.5572322937230057E-3</v>
      </c>
      <c r="BC91">
        <f t="shared" si="350"/>
        <v>1.0011768402534304E-2</v>
      </c>
      <c r="BD91">
        <f t="shared" si="350"/>
        <v>1.0011768402534304E-2</v>
      </c>
      <c r="BE91">
        <f t="shared" si="350"/>
        <v>1.0011768402534304E-2</v>
      </c>
      <c r="BF91">
        <f t="shared" si="350"/>
        <v>1.0011768402534304E-2</v>
      </c>
      <c r="BT91" s="47" t="s">
        <v>95</v>
      </c>
      <c r="BU91" s="24">
        <v>0.97318646681188326</v>
      </c>
      <c r="BV91" s="24">
        <v>0.93784207005047193</v>
      </c>
      <c r="BW91" s="24">
        <v>0.95018524656044656</v>
      </c>
      <c r="BX91" s="24">
        <v>0.96116248229039503</v>
      </c>
      <c r="BY91" s="24">
        <v>0.97082985644962527</v>
      </c>
      <c r="BZ91" s="24">
        <v>0.94697997366885978</v>
      </c>
      <c r="CA91" s="24">
        <v>0.96175845874229593</v>
      </c>
      <c r="CB91" s="24">
        <v>1.0332876489588385</v>
      </c>
      <c r="CC91" s="59"/>
      <c r="CF91" s="9"/>
      <c r="CG91" t="s">
        <v>162</v>
      </c>
      <c r="CH91">
        <f t="shared" ref="CH91:CO91" si="351">_xlfn.STDEV.P(BU90:BU92)</f>
        <v>2.5605035212383668E-2</v>
      </c>
      <c r="CI91">
        <f t="shared" si="351"/>
        <v>8.9877287012462004E-3</v>
      </c>
      <c r="CJ91">
        <f t="shared" si="351"/>
        <v>8.7879549326581592E-4</v>
      </c>
      <c r="CK91">
        <f t="shared" si="351"/>
        <v>1.9165603585863587E-4</v>
      </c>
      <c r="CL91">
        <f t="shared" si="351"/>
        <v>4.6598859483326805E-3</v>
      </c>
      <c r="CM91">
        <f t="shared" si="351"/>
        <v>1.5921643708555087E-3</v>
      </c>
      <c r="CN91">
        <f t="shared" si="351"/>
        <v>2.1606898427394113E-2</v>
      </c>
      <c r="CO91">
        <f t="shared" si="351"/>
        <v>4.6841575883731059E-3</v>
      </c>
    </row>
    <row r="92" spans="1:93" x14ac:dyDescent="0.25">
      <c r="A92" s="5" t="s">
        <v>96</v>
      </c>
      <c r="B92" s="24">
        <v>4.0399250964958534E-2</v>
      </c>
      <c r="C92" s="24">
        <v>4.3535335483695939E-2</v>
      </c>
      <c r="D92" s="24">
        <v>4.9871644397092976E-2</v>
      </c>
      <c r="E92" s="24">
        <v>1.2543417041030246E-2</v>
      </c>
      <c r="F92" s="24">
        <v>1.590605070505173E-2</v>
      </c>
      <c r="G92" s="24">
        <v>0</v>
      </c>
      <c r="H92" s="24">
        <v>0</v>
      </c>
      <c r="I92" s="24">
        <v>0</v>
      </c>
      <c r="J92" t="s">
        <v>205</v>
      </c>
      <c r="L92" s="5" t="s">
        <v>96</v>
      </c>
      <c r="M92" s="39">
        <v>0</v>
      </c>
      <c r="N92" s="24">
        <f t="shared" si="344"/>
        <v>4.0399250964958534E-2</v>
      </c>
      <c r="O92" s="24">
        <f t="shared" si="345"/>
        <v>4.3535335483695939E-2</v>
      </c>
      <c r="P92" s="24">
        <f t="shared" si="345"/>
        <v>4.9871644397092976E-2</v>
      </c>
      <c r="Q92" s="36">
        <f t="shared" si="346"/>
        <v>6.2415061438123226E-2</v>
      </c>
      <c r="R92" s="24">
        <f t="shared" si="347"/>
        <v>6.5777695102144706E-2</v>
      </c>
      <c r="S92" s="36">
        <f t="shared" si="324"/>
        <v>6.5777695102144706E-2</v>
      </c>
      <c r="T92" s="24">
        <f t="shared" si="348"/>
        <v>6.5777695102144706E-2</v>
      </c>
      <c r="U92" s="24">
        <f t="shared" si="348"/>
        <v>6.5777695102144706E-2</v>
      </c>
      <c r="AA92" s="39">
        <v>0</v>
      </c>
      <c r="AB92">
        <v>7</v>
      </c>
      <c r="AC92">
        <v>14</v>
      </c>
      <c r="AD92">
        <v>34</v>
      </c>
      <c r="AE92">
        <v>50</v>
      </c>
      <c r="AF92">
        <v>91</v>
      </c>
      <c r="AG92">
        <v>111</v>
      </c>
      <c r="AH92">
        <v>148</v>
      </c>
      <c r="AI92">
        <v>213</v>
      </c>
      <c r="AM92" s="5" t="s">
        <v>96</v>
      </c>
      <c r="AN92" s="24">
        <f t="shared" si="263"/>
        <v>0</v>
      </c>
      <c r="AO92" s="24">
        <f t="shared" si="283"/>
        <v>3.1360845187374045E-3</v>
      </c>
      <c r="AP92" s="24">
        <f t="shared" si="329"/>
        <v>9.4723934321344419E-3</v>
      </c>
      <c r="AQ92" s="36">
        <f t="shared" si="341"/>
        <v>2.2015810473164688E-2</v>
      </c>
      <c r="AR92" s="24">
        <f t="shared" si="317"/>
        <v>2.5378444137186172E-2</v>
      </c>
      <c r="AS92" s="36">
        <f t="shared" si="318"/>
        <v>2.5378444137186172E-2</v>
      </c>
      <c r="AT92" s="24">
        <f t="shared" si="315"/>
        <v>2.5378444137186172E-2</v>
      </c>
      <c r="AU92" s="24">
        <f t="shared" si="331"/>
        <v>2.5378444137186172E-2</v>
      </c>
      <c r="AY92">
        <v>7</v>
      </c>
      <c r="AZ92">
        <v>14</v>
      </c>
      <c r="BA92">
        <v>34</v>
      </c>
      <c r="BB92">
        <v>50</v>
      </c>
      <c r="BC92">
        <v>91</v>
      </c>
      <c r="BD92">
        <v>111</v>
      </c>
      <c r="BE92">
        <v>148</v>
      </c>
      <c r="BF92">
        <v>213</v>
      </c>
      <c r="BT92" s="47" t="s">
        <v>96</v>
      </c>
      <c r="BU92" s="24">
        <v>1.0089681053371435</v>
      </c>
      <c r="BV92" s="24">
        <v>0.95966529658173305</v>
      </c>
      <c r="BW92" s="24">
        <v>0.94994699220391787</v>
      </c>
      <c r="BX92" s="24">
        <v>0.96158655703825857</v>
      </c>
      <c r="BY92" s="24">
        <v>0.95989249162706869</v>
      </c>
      <c r="BZ92" s="24">
        <v>0.94309834767109602</v>
      </c>
      <c r="CA92" s="24">
        <v>0.95327085089756247</v>
      </c>
      <c r="CB92" s="24">
        <v>1.0363461347392444</v>
      </c>
      <c r="CC92" s="59"/>
      <c r="CF92" s="9"/>
      <c r="CG92" t="s">
        <v>165</v>
      </c>
      <c r="CH92">
        <v>0</v>
      </c>
      <c r="CI92">
        <v>14</v>
      </c>
      <c r="CJ92">
        <v>42</v>
      </c>
      <c r="CK92">
        <v>56</v>
      </c>
      <c r="CL92" s="34">
        <v>84</v>
      </c>
      <c r="CM92" s="34">
        <v>111</v>
      </c>
      <c r="CN92" s="34">
        <v>148</v>
      </c>
      <c r="CO92" s="34">
        <v>212</v>
      </c>
    </row>
    <row r="93" spans="1:93" x14ac:dyDescent="0.25">
      <c r="A93" s="5" t="s">
        <v>97</v>
      </c>
      <c r="B93" s="25">
        <v>2.6587907651714714E-2</v>
      </c>
      <c r="C93" s="25">
        <v>2.6948220969723456E-2</v>
      </c>
      <c r="D93" s="25">
        <v>2.7781532910342899E-2</v>
      </c>
      <c r="E93" s="25">
        <v>1.1895351872611608E-2</v>
      </c>
      <c r="F93" s="25">
        <v>1.7215295469099678E-2</v>
      </c>
      <c r="G93" s="25">
        <v>0</v>
      </c>
      <c r="H93" s="25">
        <v>0</v>
      </c>
      <c r="I93" s="25">
        <v>0</v>
      </c>
      <c r="L93" s="5" t="s">
        <v>97</v>
      </c>
      <c r="M93" s="39">
        <v>0</v>
      </c>
      <c r="N93" s="25">
        <f>B93-M93</f>
        <v>2.6587907651714714E-2</v>
      </c>
      <c r="O93" s="25">
        <f>C93-B93+N93</f>
        <v>2.6948220969723456E-2</v>
      </c>
      <c r="P93" s="25">
        <f>D93-C93+O93</f>
        <v>2.7781532910342899E-2</v>
      </c>
      <c r="Q93" s="36">
        <f>E93+P93</f>
        <v>3.9676884782954509E-2</v>
      </c>
      <c r="R93" s="25">
        <f>F93-E93+Q93</f>
        <v>4.4996828379442577E-2</v>
      </c>
      <c r="S93" s="36">
        <f>G93+R93</f>
        <v>4.4996828379442577E-2</v>
      </c>
      <c r="T93" s="25">
        <f>H93-G93+S93</f>
        <v>4.4996828379442577E-2</v>
      </c>
      <c r="U93" s="25">
        <f>I93-H93+T93</f>
        <v>4.4996828379442577E-2</v>
      </c>
      <c r="X93" t="s">
        <v>197</v>
      </c>
      <c r="Y93" t="s">
        <v>186</v>
      </c>
      <c r="AA93" s="39">
        <v>0</v>
      </c>
      <c r="AB93" s="9">
        <f t="shared" ref="AB93:AI93" si="352">AVERAGE(N93:N95)</f>
        <v>2.559180802198199E-2</v>
      </c>
      <c r="AC93" s="9">
        <f t="shared" si="352"/>
        <v>2.688463791574788E-2</v>
      </c>
      <c r="AD93" s="9">
        <f t="shared" si="352"/>
        <v>2.7448982151125362E-2</v>
      </c>
      <c r="AE93" s="9">
        <f t="shared" si="352"/>
        <v>3.9658210357787271E-2</v>
      </c>
      <c r="AF93" s="9">
        <f t="shared" si="352"/>
        <v>4.5758286415139571E-2</v>
      </c>
      <c r="AG93" s="9">
        <f t="shared" si="352"/>
        <v>4.8958979260145273E-2</v>
      </c>
      <c r="AH93" s="9">
        <f t="shared" si="352"/>
        <v>4.5758286415139571E-2</v>
      </c>
      <c r="AI93" s="9">
        <f t="shared" si="352"/>
        <v>4.5758286415139571E-2</v>
      </c>
      <c r="AL93" t="s">
        <v>197</v>
      </c>
      <c r="AM93" s="5" t="s">
        <v>97</v>
      </c>
      <c r="AN93" s="25">
        <f t="shared" si="263"/>
        <v>0</v>
      </c>
      <c r="AO93" s="25">
        <f t="shared" si="283"/>
        <v>3.6031331800874186E-4</v>
      </c>
      <c r="AP93" s="25">
        <f t="shared" si="329"/>
        <v>1.1936252586281851E-3</v>
      </c>
      <c r="AQ93" s="36">
        <f t="shared" si="341"/>
        <v>1.3088977131239793E-2</v>
      </c>
      <c r="AR93" s="25">
        <f t="shared" si="317"/>
        <v>1.8408920727727863E-2</v>
      </c>
      <c r="AS93" s="36">
        <f t="shared" si="318"/>
        <v>1.8408920727727863E-2</v>
      </c>
      <c r="AT93" s="25">
        <f t="shared" si="315"/>
        <v>1.8408920727727863E-2</v>
      </c>
      <c r="AU93" s="25">
        <f t="shared" si="331"/>
        <v>1.8408920727727863E-2</v>
      </c>
      <c r="AW93" t="s">
        <v>186</v>
      </c>
      <c r="AY93" s="9">
        <f>AVERAGE(AN93:AN95)</f>
        <v>0</v>
      </c>
      <c r="AZ93" s="9">
        <f t="shared" ref="AZ93:BF93" si="353">AVERAGE(AO93:AO95)</f>
        <v>1.2928298937658876E-3</v>
      </c>
      <c r="BA93" s="9">
        <f t="shared" si="353"/>
        <v>1.8571741291433727E-3</v>
      </c>
      <c r="BB93" s="9">
        <f t="shared" si="353"/>
        <v>1.4066402335805276E-2</v>
      </c>
      <c r="BC93" s="9">
        <f t="shared" si="353"/>
        <v>2.0166478393157581E-2</v>
      </c>
      <c r="BD93" s="9">
        <f t="shared" si="353"/>
        <v>2.3367171238163273E-2</v>
      </c>
      <c r="BE93" s="9">
        <f t="shared" si="353"/>
        <v>2.0166478393157581E-2</v>
      </c>
      <c r="BF93" s="9">
        <f t="shared" si="353"/>
        <v>2.0166478393157581E-2</v>
      </c>
      <c r="BT93" s="47" t="s">
        <v>97</v>
      </c>
      <c r="BU93" s="25">
        <v>1.0404592332804197</v>
      </c>
      <c r="BV93" s="25">
        <v>0.99387318393835211</v>
      </c>
      <c r="BW93" s="25">
        <v>0.95827184080347083</v>
      </c>
      <c r="BX93" s="25">
        <v>0.96071352077811067</v>
      </c>
      <c r="BY93" s="25">
        <v>0.97860257008248341</v>
      </c>
      <c r="BZ93" s="25">
        <v>1.0431826003721334</v>
      </c>
      <c r="CA93" s="25">
        <v>0.96592425952315675</v>
      </c>
      <c r="CB93" s="25">
        <v>1.0189280460979371</v>
      </c>
      <c r="CC93" s="59"/>
      <c r="CD93" t="s">
        <v>197</v>
      </c>
      <c r="CE93" t="s">
        <v>186</v>
      </c>
      <c r="CF93" s="9"/>
      <c r="CG93" t="s">
        <v>177</v>
      </c>
      <c r="CH93">
        <f t="shared" ref="CH93:CO93" si="354">AVERAGE(BU93:BU95)</f>
        <v>0.94756277872233186</v>
      </c>
      <c r="CI93">
        <f t="shared" si="354"/>
        <v>0.97374869309691947</v>
      </c>
      <c r="CJ93">
        <f t="shared" si="354"/>
        <v>0.96001851320882092</v>
      </c>
      <c r="CK93">
        <f t="shared" si="354"/>
        <v>0.96750063650202323</v>
      </c>
      <c r="CL93">
        <f t="shared" si="354"/>
        <v>0.97794942850859157</v>
      </c>
      <c r="CM93">
        <f t="shared" si="354"/>
        <v>1.0360184827709333</v>
      </c>
      <c r="CN93">
        <f t="shared" si="354"/>
        <v>0.97029132862569745</v>
      </c>
      <c r="CO93">
        <f t="shared" si="354"/>
        <v>1.0151186976239979</v>
      </c>
    </row>
    <row r="94" spans="1:93" x14ac:dyDescent="0.25">
      <c r="A94" s="5" t="s">
        <v>98</v>
      </c>
      <c r="B94" s="25">
        <v>3.37195437998744E-2</v>
      </c>
      <c r="C94" s="25">
        <v>3.4022051432900047E-2</v>
      </c>
      <c r="D94" s="25">
        <v>3.4801064296515437E-2</v>
      </c>
      <c r="E94" s="25">
        <v>1.5061931205075339E-2</v>
      </c>
      <c r="F94" s="25">
        <v>2.20636710195595E-2</v>
      </c>
      <c r="G94" s="25">
        <v>9.6020785350170723E-3</v>
      </c>
      <c r="H94" s="25">
        <v>0</v>
      </c>
      <c r="I94" s="25">
        <v>0</v>
      </c>
      <c r="L94" s="5" t="s">
        <v>98</v>
      </c>
      <c r="M94" s="39">
        <v>0</v>
      </c>
      <c r="N94" s="25">
        <f t="shared" ref="N94:N95" si="355">B94-M94</f>
        <v>3.37195437998744E-2</v>
      </c>
      <c r="O94" s="25">
        <f t="shared" ref="O94:P95" si="356">C94-B94+N94</f>
        <v>3.4022051432900047E-2</v>
      </c>
      <c r="P94" s="25">
        <f t="shared" si="356"/>
        <v>3.4801064296515437E-2</v>
      </c>
      <c r="Q94" s="36">
        <f t="shared" ref="Q94:Q95" si="357">E94+P94</f>
        <v>4.9862995501590776E-2</v>
      </c>
      <c r="R94" s="25">
        <f t="shared" ref="R94:R95" si="358">F94-E94+Q94</f>
        <v>5.6864735316074937E-2</v>
      </c>
      <c r="S94" s="36">
        <f>G94+R94</f>
        <v>6.6466813851092016E-2</v>
      </c>
      <c r="T94" s="25">
        <f>H94-G94+S94</f>
        <v>5.6864735316074944E-2</v>
      </c>
      <c r="U94" s="25">
        <f t="shared" ref="U94:U95" si="359">I94-H94+T94</f>
        <v>5.6864735316074944E-2</v>
      </c>
      <c r="AA94" s="39">
        <v>0</v>
      </c>
      <c r="AB94">
        <f t="shared" ref="AB94:AI94" si="360">_xlfn.STDEV.P(N93:N95)</f>
        <v>7.0780570755215044E-3</v>
      </c>
      <c r="AC94">
        <f t="shared" si="360"/>
        <v>5.8538040662168911E-3</v>
      </c>
      <c r="AD94">
        <f t="shared" si="360"/>
        <v>6.1432153567600473E-3</v>
      </c>
      <c r="AE94">
        <f t="shared" si="360"/>
        <v>8.3398064350784246E-3</v>
      </c>
      <c r="AF94">
        <f t="shared" si="360"/>
        <v>8.7740500251419721E-3</v>
      </c>
      <c r="AG94">
        <f t="shared" si="360"/>
        <v>1.2983431221411577E-2</v>
      </c>
      <c r="AH94">
        <f t="shared" si="360"/>
        <v>8.7740500251419721E-3</v>
      </c>
      <c r="AI94">
        <f t="shared" si="360"/>
        <v>8.7740500251419721E-3</v>
      </c>
      <c r="AM94" s="5" t="s">
        <v>98</v>
      </c>
      <c r="AN94" s="25">
        <f t="shared" si="263"/>
        <v>0</v>
      </c>
      <c r="AO94" s="25">
        <f t="shared" si="283"/>
        <v>3.0250763302564626E-4</v>
      </c>
      <c r="AP94" s="25">
        <f t="shared" si="329"/>
        <v>1.0815204966410363E-3</v>
      </c>
      <c r="AQ94" s="36">
        <f t="shared" si="341"/>
        <v>1.6143451701716376E-2</v>
      </c>
      <c r="AR94" s="25">
        <f t="shared" si="317"/>
        <v>2.3145191516200536E-2</v>
      </c>
      <c r="AS94" s="36">
        <f t="shared" si="318"/>
        <v>3.2747270051217608E-2</v>
      </c>
      <c r="AT94" s="25">
        <f t="shared" si="315"/>
        <v>2.3145191516200536E-2</v>
      </c>
      <c r="AU94" s="25">
        <f t="shared" si="331"/>
        <v>2.3145191516200536E-2</v>
      </c>
      <c r="AY94">
        <f>_xlfn.STDEV.P(AN93:AN95)</f>
        <v>0</v>
      </c>
      <c r="AZ94">
        <f t="shared" ref="AZ94:BF94" si="361">_xlfn.STDEV.P(AO93:AO95)</f>
        <v>1.3598571659457625E-3</v>
      </c>
      <c r="BA94">
        <f t="shared" si="361"/>
        <v>1.0186984352378212E-3</v>
      </c>
      <c r="BB94">
        <f t="shared" si="361"/>
        <v>1.4695427174427E-3</v>
      </c>
      <c r="BC94">
        <f t="shared" si="361"/>
        <v>2.1176214225995522E-3</v>
      </c>
      <c r="BD94">
        <f t="shared" si="361"/>
        <v>6.6363454872459806E-3</v>
      </c>
      <c r="BE94">
        <f t="shared" si="361"/>
        <v>2.1176214225995522E-3</v>
      </c>
      <c r="BF94">
        <f t="shared" si="361"/>
        <v>2.1176214225995522E-3</v>
      </c>
      <c r="BT94" s="47" t="s">
        <v>98</v>
      </c>
      <c r="BU94" s="25">
        <v>0.95445810137319587</v>
      </c>
      <c r="BV94" s="25">
        <v>0.97507852047363508</v>
      </c>
      <c r="BW94" s="25">
        <v>0.95178678470685485</v>
      </c>
      <c r="BX94" s="25">
        <v>0.96083004001805328</v>
      </c>
      <c r="BY94" s="25">
        <v>0.96927999109240726</v>
      </c>
      <c r="BZ94" s="25">
        <v>1.0148936581444876</v>
      </c>
      <c r="CA94" s="25">
        <v>0.95980239098830367</v>
      </c>
      <c r="CB94" s="25">
        <v>1.0007994481657732</v>
      </c>
      <c r="CC94" s="59"/>
      <c r="CF94" s="9"/>
      <c r="CG94" t="s">
        <v>162</v>
      </c>
      <c r="CH94">
        <f t="shared" ref="CH94:CO94" si="362">_xlfn.STDEV.P(BU93:BU95)</f>
        <v>7.8815598165260653E-2</v>
      </c>
      <c r="CI94">
        <f t="shared" si="362"/>
        <v>1.7000503352198444E-2</v>
      </c>
      <c r="CJ94">
        <f t="shared" si="362"/>
        <v>7.5361507258639221E-3</v>
      </c>
      <c r="CK94">
        <f t="shared" si="362"/>
        <v>9.5161584541227726E-3</v>
      </c>
      <c r="CL94">
        <f t="shared" si="362"/>
        <v>6.8275602782605352E-3</v>
      </c>
      <c r="CM94">
        <f t="shared" si="362"/>
        <v>1.5193026219800638E-2</v>
      </c>
      <c r="CN94">
        <f t="shared" si="362"/>
        <v>1.0797994282342285E-2</v>
      </c>
      <c r="CO94">
        <f t="shared" si="362"/>
        <v>1.0488248337103333E-2</v>
      </c>
    </row>
    <row r="95" spans="1:93" x14ac:dyDescent="0.25">
      <c r="A95" s="5" t="s">
        <v>99</v>
      </c>
      <c r="B95" s="25">
        <v>1.6467972614356854E-2</v>
      </c>
      <c r="C95" s="25">
        <v>1.9683641344620129E-2</v>
      </c>
      <c r="D95" s="25">
        <v>1.9764349246517751E-2</v>
      </c>
      <c r="E95" s="25">
        <v>9.6704015422987635E-3</v>
      </c>
      <c r="F95" s="25">
        <v>1.5648946303383454E-2</v>
      </c>
      <c r="G95" s="25">
        <v>0</v>
      </c>
      <c r="H95" s="25">
        <v>0</v>
      </c>
      <c r="I95" s="25">
        <v>0</v>
      </c>
      <c r="L95" s="5" t="s">
        <v>99</v>
      </c>
      <c r="M95" s="39">
        <v>0</v>
      </c>
      <c r="N95" s="25">
        <f t="shared" si="355"/>
        <v>1.6467972614356854E-2</v>
      </c>
      <c r="O95" s="25">
        <f t="shared" si="356"/>
        <v>1.9683641344620129E-2</v>
      </c>
      <c r="P95" s="25">
        <f t="shared" si="356"/>
        <v>1.9764349246517751E-2</v>
      </c>
      <c r="Q95" s="36">
        <f t="shared" si="357"/>
        <v>2.9434750788816515E-2</v>
      </c>
      <c r="R95" s="25">
        <f t="shared" si="358"/>
        <v>3.5413295549901205E-2</v>
      </c>
      <c r="S95" s="36">
        <f>G95+R95</f>
        <v>3.5413295549901205E-2</v>
      </c>
      <c r="T95" s="25">
        <f>H95-G95+S95</f>
        <v>3.5413295549901205E-2</v>
      </c>
      <c r="U95" s="25">
        <f t="shared" si="359"/>
        <v>3.5413295549901205E-2</v>
      </c>
      <c r="AA95" s="39">
        <v>0</v>
      </c>
      <c r="AB95">
        <v>7</v>
      </c>
      <c r="AC95">
        <v>14</v>
      </c>
      <c r="AD95">
        <v>34</v>
      </c>
      <c r="AE95">
        <v>50</v>
      </c>
      <c r="AF95">
        <v>91</v>
      </c>
      <c r="AG95">
        <v>111</v>
      </c>
      <c r="AH95">
        <v>148</v>
      </c>
      <c r="AI95">
        <v>213</v>
      </c>
      <c r="AM95" s="5" t="s">
        <v>99</v>
      </c>
      <c r="AN95" s="25">
        <f t="shared" si="263"/>
        <v>0</v>
      </c>
      <c r="AO95" s="25">
        <f t="shared" si="283"/>
        <v>3.2156687302632748E-3</v>
      </c>
      <c r="AP95" s="25">
        <f t="shared" si="329"/>
        <v>3.2963766321608967E-3</v>
      </c>
      <c r="AQ95" s="36">
        <f t="shared" si="341"/>
        <v>1.296677817445966E-2</v>
      </c>
      <c r="AR95" s="25">
        <f t="shared" si="317"/>
        <v>1.8945322935544351E-2</v>
      </c>
      <c r="AS95" s="36">
        <f t="shared" si="318"/>
        <v>1.8945322935544351E-2</v>
      </c>
      <c r="AT95" s="25">
        <f t="shared" si="315"/>
        <v>1.8945322935544351E-2</v>
      </c>
      <c r="AU95" s="25">
        <f t="shared" si="331"/>
        <v>1.8945322935544351E-2</v>
      </c>
      <c r="AY95">
        <v>7</v>
      </c>
      <c r="AZ95">
        <v>14</v>
      </c>
      <c r="BA95">
        <v>34</v>
      </c>
      <c r="BB95">
        <v>50</v>
      </c>
      <c r="BC95">
        <v>91</v>
      </c>
      <c r="BD95">
        <v>111</v>
      </c>
      <c r="BE95">
        <v>148</v>
      </c>
      <c r="BF95">
        <v>213</v>
      </c>
      <c r="BT95" s="47" t="s">
        <v>99</v>
      </c>
      <c r="BU95" s="25">
        <v>0.84777100151337981</v>
      </c>
      <c r="BV95" s="25">
        <v>0.95229437487877133</v>
      </c>
      <c r="BW95" s="25">
        <v>0.96999691411613698</v>
      </c>
      <c r="BX95" s="25">
        <v>0.9809583487099055</v>
      </c>
      <c r="BY95" s="25">
        <v>0.98596572435088436</v>
      </c>
      <c r="BZ95" s="25">
        <v>1.0499791897961788</v>
      </c>
      <c r="CA95" s="25">
        <v>0.98514733536563226</v>
      </c>
      <c r="CB95" s="25">
        <v>1.0256285986082831</v>
      </c>
      <c r="CC95" s="59"/>
      <c r="CF95" s="9"/>
      <c r="CG95" t="s">
        <v>165</v>
      </c>
      <c r="CH95">
        <v>0</v>
      </c>
      <c r="CI95">
        <v>14</v>
      </c>
      <c r="CJ95">
        <v>42</v>
      </c>
      <c r="CK95">
        <v>56</v>
      </c>
      <c r="CL95" s="34">
        <v>84</v>
      </c>
      <c r="CM95" s="34">
        <v>111</v>
      </c>
      <c r="CN95" s="34">
        <v>148</v>
      </c>
      <c r="CO95" s="34">
        <v>212</v>
      </c>
    </row>
    <row r="96" spans="1:93" x14ac:dyDescent="0.25">
      <c r="A96" s="5" t="s">
        <v>100</v>
      </c>
      <c r="B96" s="25">
        <v>3.7696106509834106E-2</v>
      </c>
      <c r="C96" s="25">
        <v>4.5012325508363246E-2</v>
      </c>
      <c r="D96" s="25">
        <v>5.3433195097749651E-2</v>
      </c>
      <c r="E96" s="25">
        <v>3.1457949341321852E-2</v>
      </c>
      <c r="F96" s="25">
        <v>3.356160116321763E-2</v>
      </c>
      <c r="G96" s="25">
        <v>3.4481555606127555E-2</v>
      </c>
      <c r="H96" s="25">
        <v>3.7586400741601113E-2</v>
      </c>
      <c r="I96" s="25">
        <v>1.7481432929261621E-2</v>
      </c>
      <c r="L96" s="5" t="s">
        <v>100</v>
      </c>
      <c r="M96" s="39">
        <v>0</v>
      </c>
      <c r="N96" s="25">
        <f>B96-M96</f>
        <v>3.7696106509834106E-2</v>
      </c>
      <c r="O96" s="25">
        <f>C96-B96+N96</f>
        <v>4.5012325508363246E-2</v>
      </c>
      <c r="P96" s="25">
        <f>D96-C96+O96</f>
        <v>5.3433195097749651E-2</v>
      </c>
      <c r="Q96" s="36">
        <f>E96+P96</f>
        <v>8.4891144439071503E-2</v>
      </c>
      <c r="R96" s="25">
        <f>F96-E96+Q96</f>
        <v>8.6994796260967289E-2</v>
      </c>
      <c r="S96" s="25">
        <f t="shared" ref="S96:T101" si="363">G96-F96+R96</f>
        <v>8.791475070387722E-2</v>
      </c>
      <c r="T96" s="25">
        <f t="shared" si="363"/>
        <v>9.1019595839350778E-2</v>
      </c>
      <c r="U96" s="36">
        <f>I96+T96</f>
        <v>0.1085010287686124</v>
      </c>
      <c r="Y96" t="s">
        <v>184</v>
      </c>
      <c r="AA96" s="39">
        <v>0</v>
      </c>
      <c r="AB96" s="9">
        <f t="shared" ref="AB96:AI96" si="364">AVERAGE(N96:N98)</f>
        <v>4.0378490263509211E-2</v>
      </c>
      <c r="AC96" s="9">
        <f t="shared" si="364"/>
        <v>5.3478207365084733E-2</v>
      </c>
      <c r="AD96" s="9">
        <f t="shared" si="364"/>
        <v>6.8078892021033607E-2</v>
      </c>
      <c r="AE96" s="9">
        <f t="shared" si="364"/>
        <v>0.11327241607844278</v>
      </c>
      <c r="AF96" s="9">
        <f t="shared" si="364"/>
        <v>0.12768182339370893</v>
      </c>
      <c r="AG96" s="9">
        <f t="shared" si="364"/>
        <v>0.13470833210521144</v>
      </c>
      <c r="AH96" s="9">
        <f t="shared" si="364"/>
        <v>0.14849040946196898</v>
      </c>
      <c r="AI96" s="9">
        <f t="shared" si="364"/>
        <v>0.19879047724142127</v>
      </c>
      <c r="AM96" s="5" t="s">
        <v>100</v>
      </c>
      <c r="AN96" s="25">
        <f t="shared" si="263"/>
        <v>0</v>
      </c>
      <c r="AO96" s="25">
        <f t="shared" si="283"/>
        <v>7.3162189985291406E-3</v>
      </c>
      <c r="AP96" s="25">
        <f t="shared" si="329"/>
        <v>1.5737088587915546E-2</v>
      </c>
      <c r="AQ96" s="36">
        <f t="shared" si="341"/>
        <v>4.7195037929237398E-2</v>
      </c>
      <c r="AR96" s="25">
        <f t="shared" si="317"/>
        <v>4.9298689751133176E-2</v>
      </c>
      <c r="AS96" s="25">
        <f t="shared" ref="AS96:AS101" si="365">G96-F96+AR96</f>
        <v>5.0218644194043101E-2</v>
      </c>
      <c r="AT96" s="25">
        <f t="shared" si="315"/>
        <v>5.3323489329516659E-2</v>
      </c>
      <c r="AU96" s="36">
        <f t="shared" ref="AU96:AU101" si="366">I96+AT96</f>
        <v>7.0804922258778283E-2</v>
      </c>
      <c r="AW96" t="s">
        <v>184</v>
      </c>
      <c r="AY96" s="9">
        <f>AVERAGE(AN96:AN98)</f>
        <v>0</v>
      </c>
      <c r="AZ96" s="9">
        <f t="shared" ref="AZ96:BE96" si="367">AVERAGE(AO96:AO98)</f>
        <v>1.3099717101575521E-2</v>
      </c>
      <c r="BA96" s="9">
        <f t="shared" si="367"/>
        <v>2.770040175752439E-2</v>
      </c>
      <c r="BB96" s="9">
        <f>AVERAGE(AQ96:AQ98)</f>
        <v>7.2893925814933577E-2</v>
      </c>
      <c r="BC96" s="9">
        <f>AVERAGE(AR96:AR98)</f>
        <v>8.7303333130199709E-2</v>
      </c>
      <c r="BD96" s="9">
        <f t="shared" si="367"/>
        <v>9.4329841841702233E-2</v>
      </c>
      <c r="BE96" s="9">
        <f t="shared" si="367"/>
        <v>0.10811191919845975</v>
      </c>
      <c r="BF96" s="9">
        <f>AVERAGE(AU96:AU98)</f>
        <v>0.15841198697791203</v>
      </c>
      <c r="BT96" s="47" t="s">
        <v>100</v>
      </c>
      <c r="BU96" s="25">
        <v>1.1129235297933537</v>
      </c>
      <c r="BV96" s="25">
        <v>0.28234694874153715</v>
      </c>
      <c r="BW96" s="25">
        <v>2.3531104816128111E-3</v>
      </c>
      <c r="BX96" s="25">
        <v>2.0787524278574214E-2</v>
      </c>
      <c r="BY96" s="25">
        <v>0</v>
      </c>
      <c r="BZ96" s="25">
        <v>0</v>
      </c>
      <c r="CA96" s="25">
        <v>0</v>
      </c>
      <c r="CB96" s="25">
        <v>0</v>
      </c>
      <c r="CC96" s="59"/>
      <c r="CE96" t="s">
        <v>184</v>
      </c>
      <c r="CF96" s="9"/>
      <c r="CG96" t="s">
        <v>177</v>
      </c>
      <c r="CH96">
        <f t="shared" ref="CH96:CO96" si="368">AVERAGE(BU96:BU98)</f>
        <v>1.0203425829153556</v>
      </c>
      <c r="CI96">
        <f t="shared" si="368"/>
        <v>0.37103805984423976</v>
      </c>
      <c r="CJ96">
        <f t="shared" si="368"/>
        <v>1.0986647476221139E-2</v>
      </c>
      <c r="CK96">
        <f t="shared" si="368"/>
        <v>2.0486955821171774E-2</v>
      </c>
      <c r="CL96">
        <f t="shared" si="368"/>
        <v>0</v>
      </c>
      <c r="CM96">
        <f t="shared" si="368"/>
        <v>0</v>
      </c>
      <c r="CN96">
        <f t="shared" si="368"/>
        <v>0</v>
      </c>
      <c r="CO96">
        <f t="shared" si="368"/>
        <v>0</v>
      </c>
    </row>
    <row r="97" spans="1:93" x14ac:dyDescent="0.25">
      <c r="A97" s="5" t="s">
        <v>101</v>
      </c>
      <c r="B97" s="25">
        <v>4.4880286290845069E-2</v>
      </c>
      <c r="C97" s="25">
        <v>6.9634384631407031E-2</v>
      </c>
      <c r="D97" s="25">
        <v>9.8161449066491602E-2</v>
      </c>
      <c r="E97" s="25">
        <v>6.6309147295712384E-2</v>
      </c>
      <c r="F97" s="25">
        <v>0.111879190196811</v>
      </c>
      <c r="G97" s="25">
        <v>0.13187375268639312</v>
      </c>
      <c r="H97" s="25">
        <v>0.16899515163697471</v>
      </c>
      <c r="I97" s="25">
        <v>0.11623475143071518</v>
      </c>
      <c r="L97" s="5" t="s">
        <v>101</v>
      </c>
      <c r="M97" s="39">
        <v>0</v>
      </c>
      <c r="N97" s="25">
        <f t="shared" ref="N97:N98" si="369">B97-M97</f>
        <v>4.4880286290845069E-2</v>
      </c>
      <c r="O97" s="25">
        <f t="shared" ref="O97:P98" si="370">C97-B97+N97</f>
        <v>6.9634384631407031E-2</v>
      </c>
      <c r="P97" s="25">
        <f t="shared" si="370"/>
        <v>9.8161449066491602E-2</v>
      </c>
      <c r="Q97" s="36">
        <f t="shared" ref="Q97:Q98" si="371">E97+P97</f>
        <v>0.16447059636220399</v>
      </c>
      <c r="R97" s="25">
        <f t="shared" ref="R97" si="372">F97-E97+Q97</f>
        <v>0.2100406392633026</v>
      </c>
      <c r="S97" s="25">
        <f t="shared" si="363"/>
        <v>0.23003520175288472</v>
      </c>
      <c r="T97" s="25">
        <f t="shared" si="363"/>
        <v>0.26715660070346631</v>
      </c>
      <c r="U97" s="36">
        <f t="shared" ref="U97:U98" si="373">I97+T97</f>
        <v>0.38339135213418152</v>
      </c>
      <c r="AA97" s="39">
        <v>0</v>
      </c>
      <c r="AB97">
        <f t="shared" ref="AB97:AI97" si="374">_xlfn.STDEV.P(N96:N98)</f>
        <v>3.2026869498003535E-3</v>
      </c>
      <c r="AC97">
        <f t="shared" si="374"/>
        <v>1.1428529549038247E-2</v>
      </c>
      <c r="AD97">
        <f t="shared" si="374"/>
        <v>2.1274032114242711E-2</v>
      </c>
      <c r="AE97">
        <f t="shared" si="374"/>
        <v>3.6273781000987174E-2</v>
      </c>
      <c r="AF97">
        <f t="shared" si="374"/>
        <v>5.8237864844305869E-2</v>
      </c>
      <c r="AG97">
        <f t="shared" si="374"/>
        <v>6.7410017567099564E-2</v>
      </c>
      <c r="AH97">
        <f t="shared" si="374"/>
        <v>8.3923444487871507E-2</v>
      </c>
      <c r="AI97">
        <f t="shared" si="374"/>
        <v>0.13054285716456293</v>
      </c>
      <c r="AM97" s="5" t="s">
        <v>101</v>
      </c>
      <c r="AN97" s="25">
        <f t="shared" si="263"/>
        <v>0</v>
      </c>
      <c r="AO97" s="25">
        <f t="shared" si="283"/>
        <v>2.4754098340561963E-2</v>
      </c>
      <c r="AP97" s="25">
        <f t="shared" si="329"/>
        <v>5.3281162775646533E-2</v>
      </c>
      <c r="AQ97" s="41">
        <f t="shared" si="341"/>
        <v>0.11959031007135892</v>
      </c>
      <c r="AR97" s="42">
        <f t="shared" si="317"/>
        <v>0.16516035297245754</v>
      </c>
      <c r="AS97" s="42">
        <f t="shared" si="365"/>
        <v>0.18515491546203966</v>
      </c>
      <c r="AT97" s="42">
        <f t="shared" si="315"/>
        <v>0.22227631441262125</v>
      </c>
      <c r="AU97" s="41">
        <f t="shared" si="366"/>
        <v>0.33851106584333646</v>
      </c>
      <c r="AY97">
        <f>_xlfn.STDEV.P(AN96:AN98)</f>
        <v>0</v>
      </c>
      <c r="AZ97">
        <f t="shared" ref="AZ97:BF97" si="375">_xlfn.STDEV.P(AO96:AO98)</f>
        <v>8.2409692222748833E-3</v>
      </c>
      <c r="BA97">
        <f t="shared" si="375"/>
        <v>1.8100930751091166E-2</v>
      </c>
      <c r="BB97">
        <f>_xlfn.STDEV.P(AQ96:AQ98)</f>
        <v>3.30750661124262E-2</v>
      </c>
      <c r="BC97">
        <f t="shared" si="375"/>
        <v>5.5058394354998763E-2</v>
      </c>
      <c r="BD97">
        <f t="shared" si="375"/>
        <v>6.4231814454731945E-2</v>
      </c>
      <c r="BE97">
        <f t="shared" si="375"/>
        <v>8.074814021139215E-2</v>
      </c>
      <c r="BF97">
        <f t="shared" si="375"/>
        <v>0.12736489400892553</v>
      </c>
      <c r="BT97" s="47" t="s">
        <v>101</v>
      </c>
      <c r="BU97" s="25">
        <v>0.91431781783393795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25">
        <v>0</v>
      </c>
      <c r="CC97" s="59"/>
      <c r="CF97" s="9"/>
      <c r="CG97" t="s">
        <v>162</v>
      </c>
      <c r="CH97">
        <f t="shared" ref="CH97:CO97" si="376">_xlfn.STDEV.P(BU96:BU98)</f>
        <v>8.1635814818585423E-2</v>
      </c>
      <c r="CI97">
        <f t="shared" si="376"/>
        <v>0.34490881193979978</v>
      </c>
      <c r="CJ97">
        <f t="shared" si="376"/>
        <v>1.3906785184139488E-2</v>
      </c>
      <c r="CK97">
        <f t="shared" si="376"/>
        <v>1.6606182935043356E-2</v>
      </c>
      <c r="CL97">
        <f t="shared" si="376"/>
        <v>0</v>
      </c>
      <c r="CM97">
        <f t="shared" si="376"/>
        <v>0</v>
      </c>
      <c r="CN97">
        <f t="shared" si="376"/>
        <v>0</v>
      </c>
      <c r="CO97">
        <f t="shared" si="376"/>
        <v>0</v>
      </c>
    </row>
    <row r="98" spans="1:93" x14ac:dyDescent="0.25">
      <c r="A98" s="5" t="s">
        <v>102</v>
      </c>
      <c r="B98" s="25">
        <v>3.855907798984845E-2</v>
      </c>
      <c r="C98" s="25">
        <v>4.5787911955483908E-2</v>
      </c>
      <c r="D98" s="25">
        <v>5.2642031898859548E-2</v>
      </c>
      <c r="E98" s="25">
        <v>3.7813475535193326E-2</v>
      </c>
      <c r="F98" s="25">
        <v>3.3368002757997291E-2</v>
      </c>
      <c r="G98" s="25">
        <v>3.3533011960012828E-2</v>
      </c>
      <c r="H98" s="25">
        <v>3.4652999944230274E-2</v>
      </c>
      <c r="I98" s="25">
        <v>1.7184018978379994E-2</v>
      </c>
      <c r="L98" s="5" t="s">
        <v>102</v>
      </c>
      <c r="M98" s="39">
        <v>0</v>
      </c>
      <c r="N98" s="25">
        <f t="shared" si="369"/>
        <v>3.855907798984845E-2</v>
      </c>
      <c r="O98" s="25">
        <f t="shared" si="370"/>
        <v>4.5787911955483908E-2</v>
      </c>
      <c r="P98" s="25">
        <f t="shared" si="370"/>
        <v>5.2642031898859548E-2</v>
      </c>
      <c r="Q98" s="36">
        <f t="shared" si="371"/>
        <v>9.0455507434052868E-2</v>
      </c>
      <c r="R98" s="25">
        <f>F98-E98+Q98</f>
        <v>8.6010034656856832E-2</v>
      </c>
      <c r="S98" s="25">
        <f t="shared" si="363"/>
        <v>8.6175043858872369E-2</v>
      </c>
      <c r="T98" s="25">
        <f t="shared" si="363"/>
        <v>8.7295031843089815E-2</v>
      </c>
      <c r="U98" s="36">
        <f t="shared" si="373"/>
        <v>0.10447905082146981</v>
      </c>
      <c r="AA98" s="39">
        <v>0</v>
      </c>
      <c r="AB98">
        <v>7</v>
      </c>
      <c r="AC98">
        <v>14</v>
      </c>
      <c r="AD98">
        <v>34</v>
      </c>
      <c r="AE98">
        <v>50</v>
      </c>
      <c r="AF98">
        <v>91</v>
      </c>
      <c r="AG98">
        <v>111</v>
      </c>
      <c r="AH98">
        <v>148</v>
      </c>
      <c r="AI98">
        <v>213</v>
      </c>
      <c r="AM98" s="5" t="s">
        <v>102</v>
      </c>
      <c r="AN98" s="25">
        <f t="shared" si="263"/>
        <v>0</v>
      </c>
      <c r="AO98" s="25">
        <f t="shared" si="283"/>
        <v>7.2288339656354575E-3</v>
      </c>
      <c r="AP98" s="25">
        <f t="shared" si="329"/>
        <v>1.4082953909011098E-2</v>
      </c>
      <c r="AQ98" s="36">
        <f t="shared" si="341"/>
        <v>5.1896429444204424E-2</v>
      </c>
      <c r="AR98" s="25">
        <f t="shared" si="317"/>
        <v>4.7450956667008388E-2</v>
      </c>
      <c r="AS98" s="25">
        <f t="shared" si="365"/>
        <v>4.7615965869023925E-2</v>
      </c>
      <c r="AT98" s="25">
        <f t="shared" si="315"/>
        <v>4.8735953853241372E-2</v>
      </c>
      <c r="AU98" s="36">
        <f t="shared" si="366"/>
        <v>6.5919972831621362E-2</v>
      </c>
      <c r="AY98">
        <v>7</v>
      </c>
      <c r="AZ98">
        <v>14</v>
      </c>
      <c r="BA98">
        <v>34</v>
      </c>
      <c r="BB98">
        <v>50</v>
      </c>
      <c r="BC98">
        <v>91</v>
      </c>
      <c r="BD98">
        <v>111</v>
      </c>
      <c r="BE98">
        <v>148</v>
      </c>
      <c r="BF98">
        <v>213</v>
      </c>
      <c r="BT98" s="47" t="s">
        <v>102</v>
      </c>
      <c r="BU98" s="25">
        <v>1.0337864011187754</v>
      </c>
      <c r="BV98" s="25">
        <v>0.8307672307911822</v>
      </c>
      <c r="BW98" s="25">
        <v>3.0606831947050606E-2</v>
      </c>
      <c r="BX98" s="25">
        <v>4.0673343184941105E-2</v>
      </c>
      <c r="BY98" s="25">
        <v>0</v>
      </c>
      <c r="BZ98" s="25">
        <v>0</v>
      </c>
      <c r="CA98" s="25">
        <v>0</v>
      </c>
      <c r="CB98" s="25">
        <v>0</v>
      </c>
      <c r="CC98" s="59"/>
      <c r="CF98" s="9"/>
      <c r="CG98" t="s">
        <v>165</v>
      </c>
      <c r="CH98">
        <v>0</v>
      </c>
      <c r="CI98">
        <v>14</v>
      </c>
      <c r="CJ98">
        <v>42</v>
      </c>
      <c r="CK98">
        <v>56</v>
      </c>
      <c r="CL98" s="34">
        <v>84</v>
      </c>
      <c r="CM98" s="34">
        <v>111</v>
      </c>
      <c r="CN98" s="34">
        <v>148</v>
      </c>
      <c r="CO98" s="34">
        <v>212</v>
      </c>
    </row>
    <row r="99" spans="1:93" x14ac:dyDescent="0.25">
      <c r="A99" s="5" t="s">
        <v>103</v>
      </c>
      <c r="B99" s="25">
        <v>5.6720091224564298E-2</v>
      </c>
      <c r="C99" s="25">
        <v>5.9370106205847775E-2</v>
      </c>
      <c r="D99" s="25">
        <v>5.9953759166571322E-2</v>
      </c>
      <c r="E99" s="25">
        <v>1.3192435475913354E-2</v>
      </c>
      <c r="F99" s="25">
        <v>1.8312416915813035E-2</v>
      </c>
      <c r="G99" s="25">
        <v>1.4844245958069664E-2</v>
      </c>
      <c r="H99" s="25">
        <v>1.4454596768777058E-2</v>
      </c>
      <c r="I99" s="25">
        <v>0</v>
      </c>
      <c r="L99" s="5" t="s">
        <v>103</v>
      </c>
      <c r="M99" s="39">
        <v>0</v>
      </c>
      <c r="N99" s="25">
        <f>B99-M99</f>
        <v>5.6720091224564298E-2</v>
      </c>
      <c r="O99" s="25">
        <f>C99-B99+N99</f>
        <v>5.9370106205847775E-2</v>
      </c>
      <c r="P99" s="25">
        <f>D99-C99+O99</f>
        <v>5.9953759166571322E-2</v>
      </c>
      <c r="Q99" s="36">
        <f>E99+P99</f>
        <v>7.3146194642484674E-2</v>
      </c>
      <c r="R99" s="25">
        <f t="shared" ref="R99:R101" si="377">F99-E99+Q99</f>
        <v>7.8266176082384356E-2</v>
      </c>
      <c r="S99" s="25">
        <f>G99-F99+R99</f>
        <v>7.4798005124640993E-2</v>
      </c>
      <c r="T99" s="25">
        <f t="shared" si="363"/>
        <v>7.4408355935348391E-2</v>
      </c>
      <c r="U99" s="36">
        <f>I99+T99</f>
        <v>7.4408355935348391E-2</v>
      </c>
      <c r="Y99" t="s">
        <v>185</v>
      </c>
      <c r="AA99" s="39">
        <v>0</v>
      </c>
      <c r="AB99" s="9">
        <f t="shared" ref="AB99:AI99" si="378">AVERAGE(N99:N101)</f>
        <v>9.5359659965437535E-2</v>
      </c>
      <c r="AC99" s="9">
        <f t="shared" si="378"/>
        <v>9.4186875518499302E-2</v>
      </c>
      <c r="AD99" s="9">
        <f t="shared" si="378"/>
        <v>9.8341096677414253E-2</v>
      </c>
      <c r="AE99" s="9">
        <f t="shared" si="378"/>
        <v>0.13203173733958817</v>
      </c>
      <c r="AF99" s="9">
        <f t="shared" si="378"/>
        <v>0.13328638805198001</v>
      </c>
      <c r="AG99" s="9">
        <f t="shared" si="378"/>
        <v>0.13015176066965981</v>
      </c>
      <c r="AH99" s="9">
        <f t="shared" si="378"/>
        <v>0.12922577058835957</v>
      </c>
      <c r="AI99" s="9">
        <f t="shared" si="378"/>
        <v>0.13530587408437716</v>
      </c>
      <c r="AM99" s="5" t="s">
        <v>103</v>
      </c>
      <c r="AN99" s="25">
        <f t="shared" ref="AN99:AN130" si="379">B99-B99</f>
        <v>0</v>
      </c>
      <c r="AO99" s="25">
        <f t="shared" si="283"/>
        <v>2.6500149812834772E-3</v>
      </c>
      <c r="AP99" s="25">
        <f t="shared" si="329"/>
        <v>3.2336679420070236E-3</v>
      </c>
      <c r="AQ99" s="36">
        <f t="shared" si="341"/>
        <v>1.6426103417920376E-2</v>
      </c>
      <c r="AR99" s="25">
        <f t="shared" si="317"/>
        <v>2.1546084857820058E-2</v>
      </c>
      <c r="AS99" s="25">
        <f t="shared" si="365"/>
        <v>1.8077913900076688E-2</v>
      </c>
      <c r="AT99" s="25">
        <f t="shared" si="315"/>
        <v>1.768826471078408E-2</v>
      </c>
      <c r="AU99" s="36">
        <f t="shared" si="366"/>
        <v>1.768826471078408E-2</v>
      </c>
      <c r="AW99" t="s">
        <v>185</v>
      </c>
      <c r="AY99" s="9">
        <f>AVERAGE(AN99:AN101)</f>
        <v>0</v>
      </c>
      <c r="AZ99" s="9">
        <f t="shared" ref="AZ99:BF99" si="380">AVERAGE(AO99:AO101)</f>
        <v>-1.1727844469382233E-3</v>
      </c>
      <c r="BA99" s="9">
        <f t="shared" si="380"/>
        <v>2.9814367119767177E-3</v>
      </c>
      <c r="BB99" s="9">
        <f t="shared" si="380"/>
        <v>3.6672077374150645E-2</v>
      </c>
      <c r="BC99" s="9">
        <f t="shared" si="380"/>
        <v>3.7926728086542495E-2</v>
      </c>
      <c r="BD99" s="9">
        <f t="shared" si="380"/>
        <v>3.4792100704222263E-2</v>
      </c>
      <c r="BE99" s="9">
        <f t="shared" si="380"/>
        <v>3.3866110622922052E-2</v>
      </c>
      <c r="BF99" s="9">
        <f t="shared" si="380"/>
        <v>3.9946214118939644E-2</v>
      </c>
      <c r="BT99" s="47" t="s">
        <v>103</v>
      </c>
      <c r="BU99" s="25">
        <v>0.97132472685763294</v>
      </c>
      <c r="BV99" s="25">
        <v>1.0431022214136612</v>
      </c>
      <c r="BW99" s="25">
        <v>1.0695748265291389</v>
      </c>
      <c r="BX99" s="25">
        <v>1.069590138014149</v>
      </c>
      <c r="BY99" s="25">
        <v>1.0571088504091823</v>
      </c>
      <c r="BZ99" s="25">
        <v>1.0749504562385968</v>
      </c>
      <c r="CA99" s="25">
        <v>1.0673343540160207</v>
      </c>
      <c r="CB99" s="25">
        <v>1.1330521619845413</v>
      </c>
      <c r="CC99" s="59"/>
      <c r="CE99" t="s">
        <v>185</v>
      </c>
      <c r="CF99" s="9"/>
      <c r="CG99" t="s">
        <v>177</v>
      </c>
      <c r="CH99">
        <f t="shared" ref="CH99:CO99" si="381">AVERAGE(BU99:BU101)</f>
        <v>1.0469217351559037</v>
      </c>
      <c r="CI99">
        <f t="shared" si="381"/>
        <v>1.023532202939391</v>
      </c>
      <c r="CJ99">
        <f t="shared" si="381"/>
        <v>1.0514741326337245</v>
      </c>
      <c r="CK99">
        <f t="shared" si="381"/>
        <v>1.0463373204015136</v>
      </c>
      <c r="CL99">
        <f t="shared" si="381"/>
        <v>1.0395375478986315</v>
      </c>
      <c r="CM99">
        <f t="shared" si="381"/>
        <v>1.0466750947707926</v>
      </c>
      <c r="CN99">
        <f t="shared" si="381"/>
        <v>1.0352325534311084</v>
      </c>
      <c r="CO99">
        <f t="shared" si="381"/>
        <v>1.1079284657824873</v>
      </c>
    </row>
    <row r="100" spans="1:93" x14ac:dyDescent="0.25">
      <c r="A100" s="5" t="s">
        <v>104</v>
      </c>
      <c r="B100" s="25">
        <v>0.11269283802175724</v>
      </c>
      <c r="C100" s="25">
        <v>0.11226347805421714</v>
      </c>
      <c r="D100" s="25">
        <v>0.11707123929998989</v>
      </c>
      <c r="E100" s="25">
        <v>3.0753626413857756E-2</v>
      </c>
      <c r="F100" s="25">
        <v>3.0652227221457846E-2</v>
      </c>
      <c r="G100" s="25">
        <v>2.8709556638602224E-2</v>
      </c>
      <c r="H100" s="25">
        <v>2.6904485826929125E-2</v>
      </c>
      <c r="I100" s="25">
        <v>0</v>
      </c>
      <c r="L100" s="5" t="s">
        <v>104</v>
      </c>
      <c r="M100" s="39">
        <v>0</v>
      </c>
      <c r="N100" s="25">
        <f t="shared" ref="N100:N101" si="382">B100-M100</f>
        <v>0.11269283802175724</v>
      </c>
      <c r="O100" s="25">
        <f t="shared" ref="O100:P101" si="383">C100-B100+N100</f>
        <v>0.11226347805421714</v>
      </c>
      <c r="P100" s="25">
        <f t="shared" si="383"/>
        <v>0.11707123929998989</v>
      </c>
      <c r="Q100" s="36">
        <f t="shared" ref="Q100:Q101" si="384">E100+P100</f>
        <v>0.14782486571384765</v>
      </c>
      <c r="R100" s="25">
        <f t="shared" si="377"/>
        <v>0.14772346652144774</v>
      </c>
      <c r="S100" s="25">
        <f>G100-F100+R100</f>
        <v>0.14578079593859211</v>
      </c>
      <c r="T100" s="25">
        <f t="shared" si="363"/>
        <v>0.143975725126919</v>
      </c>
      <c r="U100" s="36">
        <f t="shared" ref="U100:U101" si="385">I100+T100</f>
        <v>0.143975725126919</v>
      </c>
      <c r="AA100" s="39">
        <v>0</v>
      </c>
      <c r="AB100">
        <f t="shared" ref="AB100:AI100" si="386">_xlfn.STDEV.P(N99:N101)</f>
        <v>2.7370407487013998E-2</v>
      </c>
      <c r="AC100">
        <f t="shared" si="386"/>
        <v>2.4625218566368547E-2</v>
      </c>
      <c r="AD100">
        <f t="shared" si="386"/>
        <v>2.7146585019781698E-2</v>
      </c>
      <c r="AE100">
        <f t="shared" si="386"/>
        <v>4.3104084163606796E-2</v>
      </c>
      <c r="AF100">
        <f t="shared" si="386"/>
        <v>4.0342879109792618E-2</v>
      </c>
      <c r="AG100">
        <f t="shared" si="386"/>
        <v>4.0358222612781713E-2</v>
      </c>
      <c r="AH100">
        <f t="shared" si="386"/>
        <v>4.011612920905553E-2</v>
      </c>
      <c r="AI100">
        <f t="shared" si="386"/>
        <v>4.6588279088189723E-2</v>
      </c>
      <c r="AM100" s="5" t="s">
        <v>104</v>
      </c>
      <c r="AN100" s="25">
        <f t="shared" si="379"/>
        <v>0</v>
      </c>
      <c r="AO100" s="25">
        <f t="shared" si="283"/>
        <v>-4.2935996754009387E-4</v>
      </c>
      <c r="AP100" s="25">
        <f t="shared" si="329"/>
        <v>4.3784012782326492E-3</v>
      </c>
      <c r="AQ100" s="36">
        <f t="shared" si="341"/>
        <v>3.5132027692090409E-2</v>
      </c>
      <c r="AR100" s="25">
        <f t="shared" si="317"/>
        <v>3.5030628499690498E-2</v>
      </c>
      <c r="AS100" s="25">
        <f t="shared" si="365"/>
        <v>3.3087957916834873E-2</v>
      </c>
      <c r="AT100" s="25">
        <f t="shared" si="315"/>
        <v>3.1282887105161777E-2</v>
      </c>
      <c r="AU100" s="36">
        <f t="shared" si="366"/>
        <v>3.1282887105161777E-2</v>
      </c>
      <c r="AY100">
        <f>_xlfn.STDEV.P(AN99:AN101)</f>
        <v>0</v>
      </c>
      <c r="AZ100">
        <f t="shared" ref="AZ100:BF100" si="387">_xlfn.STDEV.P(AO99:AO101)</f>
        <v>3.4649134765291256E-3</v>
      </c>
      <c r="BA100">
        <f t="shared" si="387"/>
        <v>1.2563143671424257E-3</v>
      </c>
      <c r="BB100">
        <f t="shared" si="387"/>
        <v>1.71940109769625E-2</v>
      </c>
      <c r="BC100">
        <f t="shared" si="387"/>
        <v>1.4700404518033451E-2</v>
      </c>
      <c r="BD100">
        <f t="shared" si="387"/>
        <v>1.4393320303830955E-2</v>
      </c>
      <c r="BE100">
        <f t="shared" si="387"/>
        <v>1.4380234910610844E-2</v>
      </c>
      <c r="BF100">
        <f t="shared" si="387"/>
        <v>2.255803539292435E-2</v>
      </c>
      <c r="BT100" s="47" t="s">
        <v>104</v>
      </c>
      <c r="BU100" s="25">
        <v>0.9632754402650221</v>
      </c>
      <c r="BV100" s="25">
        <v>1.015561912278883</v>
      </c>
      <c r="BW100" s="25">
        <v>1.0343879815605557</v>
      </c>
      <c r="BX100" s="25">
        <v>1.0262506529386395</v>
      </c>
      <c r="BY100" s="25">
        <v>1.0211537557462125</v>
      </c>
      <c r="BZ100" s="25">
        <v>1.0223203095427833</v>
      </c>
      <c r="CA100" s="25">
        <v>1.016316800431911</v>
      </c>
      <c r="CB100" s="25">
        <v>1.0879070848711376</v>
      </c>
      <c r="CC100" s="59"/>
      <c r="CF100" s="9"/>
      <c r="CG100" t="s">
        <v>162</v>
      </c>
      <c r="CH100">
        <f t="shared" ref="CH100:CO100" si="388">_xlfn.STDEV.P(BU99:BU101)</f>
        <v>0.11264995919989371</v>
      </c>
      <c r="CI100">
        <f t="shared" si="388"/>
        <v>1.3917193702391266E-2</v>
      </c>
      <c r="CJ100">
        <f t="shared" si="388"/>
        <v>1.4382871469550295E-2</v>
      </c>
      <c r="CK100">
        <f t="shared" si="388"/>
        <v>1.7834351155951896E-2</v>
      </c>
      <c r="CL100">
        <f t="shared" si="388"/>
        <v>1.4689844850993455E-2</v>
      </c>
      <c r="CM100">
        <f t="shared" si="388"/>
        <v>2.166427587596292E-2</v>
      </c>
      <c r="CN100">
        <f t="shared" si="388"/>
        <v>2.2819605337317934E-2</v>
      </c>
      <c r="CO100">
        <f t="shared" si="388"/>
        <v>1.8780214995008378E-2</v>
      </c>
    </row>
    <row r="101" spans="1:93" x14ac:dyDescent="0.25">
      <c r="A101" s="5" t="s">
        <v>105</v>
      </c>
      <c r="B101" s="25">
        <v>0.11666605064999104</v>
      </c>
      <c r="C101" s="25">
        <v>0.11092704229543299</v>
      </c>
      <c r="D101" s="25">
        <v>0.11799829156568152</v>
      </c>
      <c r="E101" s="25">
        <v>5.7125860096750671E-2</v>
      </c>
      <c r="F101" s="25">
        <v>5.5871229986426449E-2</v>
      </c>
      <c r="G101" s="25">
        <v>5.1878189380064749E-2</v>
      </c>
      <c r="H101" s="25">
        <v>5.1294939137129826E-2</v>
      </c>
      <c r="I101" s="25">
        <v>1.8240310488052768E-2</v>
      </c>
      <c r="L101" s="5" t="s">
        <v>105</v>
      </c>
      <c r="M101" s="39">
        <v>0</v>
      </c>
      <c r="N101" s="25">
        <f t="shared" si="382"/>
        <v>0.11666605064999104</v>
      </c>
      <c r="O101" s="25">
        <f t="shared" si="383"/>
        <v>0.11092704229543299</v>
      </c>
      <c r="P101" s="25">
        <f t="shared" si="383"/>
        <v>0.11799829156568152</v>
      </c>
      <c r="Q101" s="36">
        <f t="shared" si="384"/>
        <v>0.1751241516624322</v>
      </c>
      <c r="R101" s="25">
        <f t="shared" si="377"/>
        <v>0.17386952155210797</v>
      </c>
      <c r="S101" s="25">
        <f>G101-F101+R101</f>
        <v>0.16987648094574626</v>
      </c>
      <c r="T101" s="25">
        <f t="shared" si="363"/>
        <v>0.16929323070281133</v>
      </c>
      <c r="U101" s="36">
        <f t="shared" si="385"/>
        <v>0.1875335411908641</v>
      </c>
      <c r="AA101" s="39">
        <v>0</v>
      </c>
      <c r="AB101">
        <v>7</v>
      </c>
      <c r="AC101">
        <v>14</v>
      </c>
      <c r="AD101">
        <v>34</v>
      </c>
      <c r="AE101">
        <v>50</v>
      </c>
      <c r="AF101">
        <v>91</v>
      </c>
      <c r="AG101">
        <v>111</v>
      </c>
      <c r="AH101">
        <v>148</v>
      </c>
      <c r="AI101">
        <v>213</v>
      </c>
      <c r="AM101" s="5" t="s">
        <v>105</v>
      </c>
      <c r="AN101" s="25">
        <f t="shared" si="379"/>
        <v>0</v>
      </c>
      <c r="AO101" s="25">
        <f t="shared" si="283"/>
        <v>-5.7390083545580534E-3</v>
      </c>
      <c r="AP101" s="25">
        <f t="shared" si="329"/>
        <v>1.3322409156904802E-3</v>
      </c>
      <c r="AQ101" s="36">
        <f t="shared" si="341"/>
        <v>5.8458101012441151E-2</v>
      </c>
      <c r="AR101" s="25">
        <f t="shared" si="317"/>
        <v>5.7203470902116929E-2</v>
      </c>
      <c r="AS101" s="25">
        <f t="shared" si="365"/>
        <v>5.3210430295755229E-2</v>
      </c>
      <c r="AT101" s="25">
        <f t="shared" si="315"/>
        <v>5.2627180052820306E-2</v>
      </c>
      <c r="AU101" s="36">
        <f t="shared" si="366"/>
        <v>7.0867490540873074E-2</v>
      </c>
      <c r="AY101">
        <v>7</v>
      </c>
      <c r="AZ101">
        <v>14</v>
      </c>
      <c r="BA101">
        <v>34</v>
      </c>
      <c r="BB101">
        <v>50</v>
      </c>
      <c r="BC101">
        <v>91</v>
      </c>
      <c r="BD101">
        <v>111</v>
      </c>
      <c r="BE101">
        <v>148</v>
      </c>
      <c r="BF101">
        <v>213</v>
      </c>
      <c r="BT101" s="47" t="s">
        <v>105</v>
      </c>
      <c r="BU101" s="25">
        <v>1.2061650383450562</v>
      </c>
      <c r="BV101" s="25">
        <v>1.0119324751256282</v>
      </c>
      <c r="BW101" s="25">
        <v>1.050459589811479</v>
      </c>
      <c r="BX101" s="25">
        <v>1.0431711702517523</v>
      </c>
      <c r="BY101" s="25">
        <v>1.0403500375404997</v>
      </c>
      <c r="BZ101" s="25">
        <v>1.0427545185309979</v>
      </c>
      <c r="CA101" s="25">
        <v>1.022046505845394</v>
      </c>
      <c r="CB101" s="25">
        <v>1.1028261504917831</v>
      </c>
      <c r="CC101" s="59"/>
      <c r="CF101" s="9"/>
      <c r="CG101" t="s">
        <v>165</v>
      </c>
      <c r="CH101">
        <v>0</v>
      </c>
      <c r="CI101">
        <v>14</v>
      </c>
      <c r="CJ101">
        <v>42</v>
      </c>
      <c r="CK101">
        <v>56</v>
      </c>
      <c r="CL101" s="34">
        <v>84</v>
      </c>
      <c r="CM101" s="34">
        <v>111</v>
      </c>
      <c r="CN101" s="34">
        <v>148</v>
      </c>
      <c r="CO101" s="34">
        <v>212</v>
      </c>
    </row>
    <row r="102" spans="1:93" x14ac:dyDescent="0.25">
      <c r="A102" s="5" t="s">
        <v>106</v>
      </c>
      <c r="B102" s="25">
        <v>0</v>
      </c>
      <c r="C102" s="25">
        <v>0</v>
      </c>
      <c r="D102" s="25">
        <v>9.6751027578046815E-3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L102" s="5" t="s">
        <v>106</v>
      </c>
      <c r="M102" s="39">
        <v>0</v>
      </c>
      <c r="N102" s="25">
        <f>B102-M102</f>
        <v>0</v>
      </c>
      <c r="O102" s="25">
        <f>C102-B102+N102</f>
        <v>0</v>
      </c>
      <c r="P102" s="25">
        <f>D102-C102+O102</f>
        <v>9.6751027578046815E-3</v>
      </c>
      <c r="Q102" s="36">
        <f>E102+P102</f>
        <v>9.6751027578046815E-3</v>
      </c>
      <c r="R102" s="25">
        <f>F102-E102+Q102</f>
        <v>9.6751027578046815E-3</v>
      </c>
      <c r="S102" s="36">
        <f>G102+R102</f>
        <v>9.6751027578046815E-3</v>
      </c>
      <c r="T102" s="25">
        <f>H102-G102+S102</f>
        <v>9.6751027578046815E-3</v>
      </c>
      <c r="U102" s="25">
        <f>I102-H102+T102</f>
        <v>9.6751027578046815E-3</v>
      </c>
      <c r="Y102" t="s">
        <v>187</v>
      </c>
      <c r="AA102" s="39">
        <v>0</v>
      </c>
      <c r="AB102" s="9">
        <f t="shared" ref="AB102:AI102" si="389">AVERAGE(N102:N104)</f>
        <v>3.8507975596900521E-3</v>
      </c>
      <c r="AC102" s="9">
        <f t="shared" si="389"/>
        <v>4.0060604805531135E-3</v>
      </c>
      <c r="AD102" s="9">
        <f t="shared" si="389"/>
        <v>9.9068993222047024E-3</v>
      </c>
      <c r="AE102" s="9">
        <f t="shared" si="389"/>
        <v>1.2145450006920343E-2</v>
      </c>
      <c r="AF102" s="9">
        <f t="shared" si="389"/>
        <v>1.2360246174656163E-2</v>
      </c>
      <c r="AG102" s="9">
        <f t="shared" si="389"/>
        <v>1.2360246174656163E-2</v>
      </c>
      <c r="AH102" s="9">
        <f t="shared" si="389"/>
        <v>1.2360246174656163E-2</v>
      </c>
      <c r="AI102" s="9">
        <f t="shared" si="389"/>
        <v>1.2360246174656163E-2</v>
      </c>
      <c r="AM102" s="5" t="s">
        <v>106</v>
      </c>
      <c r="AN102" s="25">
        <f t="shared" si="379"/>
        <v>0</v>
      </c>
      <c r="AO102" s="25">
        <f t="shared" si="283"/>
        <v>0</v>
      </c>
      <c r="AP102" s="25">
        <f t="shared" si="329"/>
        <v>9.6751027578046815E-3</v>
      </c>
      <c r="AQ102" s="36">
        <f t="shared" si="341"/>
        <v>9.6751027578046815E-3</v>
      </c>
      <c r="AR102" s="25">
        <f t="shared" si="317"/>
        <v>9.6751027578046815E-3</v>
      </c>
      <c r="AS102" s="36">
        <f t="shared" ref="AS102:AS110" si="390">G102+AR102</f>
        <v>9.6751027578046815E-3</v>
      </c>
      <c r="AT102" s="25">
        <f t="shared" si="315"/>
        <v>9.6751027578046815E-3</v>
      </c>
      <c r="AU102" s="25">
        <f>I102-H102+AT102</f>
        <v>9.6751027578046815E-3</v>
      </c>
      <c r="AW102" t="s">
        <v>187</v>
      </c>
      <c r="AY102" s="9">
        <f>AVERAGE(AN102:AN104)</f>
        <v>0</v>
      </c>
      <c r="AZ102" s="9">
        <f t="shared" ref="AZ102:BF102" si="391">AVERAGE(AO102:AO104)</f>
        <v>1.5526292086306148E-4</v>
      </c>
      <c r="BA102" s="9">
        <f t="shared" si="391"/>
        <v>6.0561017625146499E-3</v>
      </c>
      <c r="BB102" s="9">
        <f t="shared" si="391"/>
        <v>8.2946524472302923E-3</v>
      </c>
      <c r="BC102" s="9">
        <f t="shared" si="391"/>
        <v>8.5094486149661121E-3</v>
      </c>
      <c r="BD102" s="9">
        <f t="shared" si="391"/>
        <v>8.5094486149661121E-3</v>
      </c>
      <c r="BE102" s="9">
        <f t="shared" si="391"/>
        <v>8.5094486149661121E-3</v>
      </c>
      <c r="BF102" s="9">
        <f t="shared" si="391"/>
        <v>8.5094486149661121E-3</v>
      </c>
      <c r="BT102" s="47" t="s">
        <v>106</v>
      </c>
      <c r="BU102" s="25">
        <v>0.92091239357746357</v>
      </c>
      <c r="BV102" s="25">
        <v>0.95556388977724327</v>
      </c>
      <c r="BW102" s="25">
        <v>0.95968000298564948</v>
      </c>
      <c r="BX102" s="25">
        <v>0.95877202438576281</v>
      </c>
      <c r="BY102" s="25">
        <v>0.94337422677554872</v>
      </c>
      <c r="BZ102" s="25">
        <v>1.0176637521432459</v>
      </c>
      <c r="CA102" s="25">
        <v>0.95199349033432823</v>
      </c>
      <c r="CB102" s="25">
        <v>1.013654023222023</v>
      </c>
      <c r="CC102" s="59"/>
      <c r="CE102" t="s">
        <v>187</v>
      </c>
      <c r="CF102" s="9"/>
      <c r="CG102" t="s">
        <v>177</v>
      </c>
      <c r="CH102">
        <f t="shared" ref="CH102:CO102" si="392">AVERAGE(BU102:BU104)</f>
        <v>0.93354413866821051</v>
      </c>
      <c r="CI102">
        <f t="shared" si="392"/>
        <v>0.93283086699089235</v>
      </c>
      <c r="CJ102">
        <f t="shared" si="392"/>
        <v>0.94731877454875946</v>
      </c>
      <c r="CK102">
        <f t="shared" si="392"/>
        <v>0.95126971203522792</v>
      </c>
      <c r="CL102">
        <f t="shared" si="392"/>
        <v>0.93854954998337214</v>
      </c>
      <c r="CM102">
        <f t="shared" si="392"/>
        <v>1.0093617496613092</v>
      </c>
      <c r="CN102">
        <f t="shared" si="392"/>
        <v>0.94231841365963565</v>
      </c>
      <c r="CO102">
        <f t="shared" si="392"/>
        <v>0.99663040674791903</v>
      </c>
    </row>
    <row r="103" spans="1:93" x14ac:dyDescent="0.25">
      <c r="A103" s="5" t="s">
        <v>107</v>
      </c>
      <c r="B103" s="25">
        <v>1.1552392679070156E-2</v>
      </c>
      <c r="C103" s="25">
        <v>1.201818144165934E-2</v>
      </c>
      <c r="D103" s="25">
        <v>1.2954080762326391E-2</v>
      </c>
      <c r="E103" s="25">
        <v>6.7156520541469282E-3</v>
      </c>
      <c r="F103" s="25">
        <v>7.3600405573543849E-3</v>
      </c>
      <c r="G103" s="25">
        <v>0</v>
      </c>
      <c r="H103" s="25">
        <v>0</v>
      </c>
      <c r="I103" s="25">
        <v>0</v>
      </c>
      <c r="L103" s="5" t="s">
        <v>107</v>
      </c>
      <c r="M103" s="39">
        <v>0</v>
      </c>
      <c r="N103" s="25">
        <f t="shared" ref="N103:N104" si="393">B103-M103</f>
        <v>1.1552392679070156E-2</v>
      </c>
      <c r="O103" s="25">
        <f t="shared" ref="O103:P104" si="394">C103-B103+N103</f>
        <v>1.201818144165934E-2</v>
      </c>
      <c r="P103" s="25">
        <f t="shared" si="394"/>
        <v>1.2954080762326391E-2</v>
      </c>
      <c r="Q103" s="36">
        <f t="shared" ref="Q103:Q104" si="395">E103+P103</f>
        <v>1.9669732816473318E-2</v>
      </c>
      <c r="R103" s="25">
        <f t="shared" ref="R103:R104" si="396">F103-E103+Q103</f>
        <v>2.0314121319680776E-2</v>
      </c>
      <c r="S103" s="36">
        <f t="shared" ref="S103:S104" si="397">G103+R103</f>
        <v>2.0314121319680776E-2</v>
      </c>
      <c r="T103" s="25">
        <f t="shared" ref="T103:U104" si="398">H103-G103+S103</f>
        <v>2.0314121319680776E-2</v>
      </c>
      <c r="U103" s="25">
        <f t="shared" si="398"/>
        <v>2.0314121319680776E-2</v>
      </c>
      <c r="AA103" s="39">
        <v>0</v>
      </c>
      <c r="AB103">
        <f t="shared" ref="AB103:AI103" si="399">_xlfn.STDEV.P(N102:N104)</f>
        <v>5.4458501348668906E-3</v>
      </c>
      <c r="AC103">
        <f t="shared" si="399"/>
        <v>5.6654250632850916E-3</v>
      </c>
      <c r="AD103">
        <f t="shared" si="399"/>
        <v>2.398988423949565E-3</v>
      </c>
      <c r="AE103">
        <f t="shared" si="399"/>
        <v>5.4240117987334989E-3</v>
      </c>
      <c r="AF103">
        <f t="shared" si="399"/>
        <v>5.7222856451817532E-3</v>
      </c>
      <c r="AG103">
        <f t="shared" si="399"/>
        <v>5.7222856451817532E-3</v>
      </c>
      <c r="AH103">
        <f t="shared" si="399"/>
        <v>5.7222856451817532E-3</v>
      </c>
      <c r="AI103">
        <f t="shared" si="399"/>
        <v>5.7222856451817532E-3</v>
      </c>
      <c r="AM103" s="5" t="s">
        <v>107</v>
      </c>
      <c r="AN103" s="25">
        <f t="shared" si="379"/>
        <v>0</v>
      </c>
      <c r="AO103" s="25">
        <f t="shared" si="283"/>
        <v>4.6578876258918447E-4</v>
      </c>
      <c r="AP103" s="25">
        <f t="shared" si="329"/>
        <v>1.4016880832562351E-3</v>
      </c>
      <c r="AQ103" s="36">
        <f t="shared" si="341"/>
        <v>8.1173401374031624E-3</v>
      </c>
      <c r="AR103" s="25">
        <f t="shared" si="317"/>
        <v>8.76172864061062E-3</v>
      </c>
      <c r="AS103" s="36">
        <f t="shared" si="390"/>
        <v>8.76172864061062E-3</v>
      </c>
      <c r="AT103" s="25">
        <f t="shared" si="315"/>
        <v>8.76172864061062E-3</v>
      </c>
      <c r="AU103" s="25">
        <f>I103-H103+AT103</f>
        <v>8.76172864061062E-3</v>
      </c>
      <c r="AY103">
        <f>_xlfn.STDEV.P(AN102:AN104)</f>
        <v>0</v>
      </c>
      <c r="AZ103">
        <f t="shared" ref="AZ103:BF103" si="400">_xlfn.STDEV.P(AO102:AO104)</f>
        <v>2.1957492841820215E-4</v>
      </c>
      <c r="BA103">
        <f t="shared" si="400"/>
        <v>3.4560485301232246E-3</v>
      </c>
      <c r="BB103">
        <f t="shared" si="400"/>
        <v>1.062171323912056E-3</v>
      </c>
      <c r="BC103">
        <f t="shared" si="400"/>
        <v>1.0697245904449288E-3</v>
      </c>
      <c r="BD103">
        <f t="shared" si="400"/>
        <v>1.0697245904449288E-3</v>
      </c>
      <c r="BE103">
        <f t="shared" si="400"/>
        <v>1.0697245904449288E-3</v>
      </c>
      <c r="BF103">
        <f t="shared" si="400"/>
        <v>1.0697245904449288E-3</v>
      </c>
      <c r="BT103" s="47" t="s">
        <v>107</v>
      </c>
      <c r="BU103" s="25">
        <v>0.95934459354121027</v>
      </c>
      <c r="BV103" s="25">
        <v>0.93178666945137989</v>
      </c>
      <c r="BW103" s="25">
        <v>0.94456975867963511</v>
      </c>
      <c r="BX103" s="25">
        <v>0.95105722217485467</v>
      </c>
      <c r="BY103" s="25">
        <v>0.94867654160047099</v>
      </c>
      <c r="BZ103" s="25">
        <v>1.0081846936475869</v>
      </c>
      <c r="CA103" s="25">
        <v>0.94329900213825046</v>
      </c>
      <c r="CB103" s="25">
        <v>1.0023222941396757</v>
      </c>
      <c r="CC103" s="59"/>
      <c r="CF103" s="9"/>
      <c r="CG103" t="s">
        <v>162</v>
      </c>
      <c r="CH103">
        <f t="shared" ref="CH103:CO103" si="401">_xlfn.STDEV.P(BU102:BU104)</f>
        <v>1.8244993587470421E-2</v>
      </c>
      <c r="CI103">
        <f t="shared" si="401"/>
        <v>1.8150168172721033E-2</v>
      </c>
      <c r="CJ103">
        <f t="shared" si="401"/>
        <v>9.1788105105470776E-3</v>
      </c>
      <c r="CK103">
        <f t="shared" si="401"/>
        <v>6.0407326951791591E-3</v>
      </c>
      <c r="CL103">
        <f t="shared" si="401"/>
        <v>1.0791753851632667E-2</v>
      </c>
      <c r="CM103">
        <f t="shared" si="401"/>
        <v>6.352783333428042E-3</v>
      </c>
      <c r="CN103">
        <f t="shared" si="401"/>
        <v>8.3289027345540279E-3</v>
      </c>
      <c r="CO103">
        <f t="shared" si="401"/>
        <v>1.671521478392024E-2</v>
      </c>
    </row>
    <row r="104" spans="1:93" x14ac:dyDescent="0.25">
      <c r="A104" s="5" t="s">
        <v>108</v>
      </c>
      <c r="B104" s="25">
        <v>0</v>
      </c>
      <c r="C104" s="25">
        <v>0</v>
      </c>
      <c r="D104" s="25">
        <v>7.0915144464830339E-3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L104" s="5" t="s">
        <v>108</v>
      </c>
      <c r="M104" s="39">
        <v>0</v>
      </c>
      <c r="N104" s="25">
        <f t="shared" si="393"/>
        <v>0</v>
      </c>
      <c r="O104" s="25">
        <f t="shared" si="394"/>
        <v>0</v>
      </c>
      <c r="P104" s="25">
        <f t="shared" si="394"/>
        <v>7.0915144464830339E-3</v>
      </c>
      <c r="Q104" s="36">
        <f t="shared" si="395"/>
        <v>7.0915144464830339E-3</v>
      </c>
      <c r="R104" s="25">
        <f t="shared" si="396"/>
        <v>7.0915144464830339E-3</v>
      </c>
      <c r="S104" s="36">
        <f t="shared" si="397"/>
        <v>7.0915144464830339E-3</v>
      </c>
      <c r="T104" s="25">
        <f t="shared" si="398"/>
        <v>7.0915144464830339E-3</v>
      </c>
      <c r="U104" s="25">
        <f t="shared" si="398"/>
        <v>7.0915144464830339E-3</v>
      </c>
      <c r="AA104" s="39">
        <v>0</v>
      </c>
      <c r="AB104">
        <v>7</v>
      </c>
      <c r="AC104">
        <v>14</v>
      </c>
      <c r="AD104">
        <v>34</v>
      </c>
      <c r="AE104">
        <v>50</v>
      </c>
      <c r="AF104">
        <v>91</v>
      </c>
      <c r="AG104">
        <v>111</v>
      </c>
      <c r="AH104">
        <v>148</v>
      </c>
      <c r="AI104">
        <v>213</v>
      </c>
      <c r="AM104" s="5" t="s">
        <v>108</v>
      </c>
      <c r="AN104" s="25">
        <f t="shared" si="379"/>
        <v>0</v>
      </c>
      <c r="AO104" s="25">
        <f t="shared" si="283"/>
        <v>0</v>
      </c>
      <c r="AP104" s="25">
        <f t="shared" si="329"/>
        <v>7.0915144464830339E-3</v>
      </c>
      <c r="AQ104" s="36">
        <f t="shared" si="341"/>
        <v>7.0915144464830339E-3</v>
      </c>
      <c r="AR104" s="25">
        <f t="shared" si="317"/>
        <v>7.0915144464830339E-3</v>
      </c>
      <c r="AS104" s="36">
        <f t="shared" si="390"/>
        <v>7.0915144464830339E-3</v>
      </c>
      <c r="AT104" s="25">
        <f t="shared" si="315"/>
        <v>7.0915144464830339E-3</v>
      </c>
      <c r="AU104" s="25">
        <f>I104-H104+AT104</f>
        <v>7.0915144464830339E-3</v>
      </c>
      <c r="AY104">
        <v>7</v>
      </c>
      <c r="AZ104">
        <v>14</v>
      </c>
      <c r="BA104">
        <v>34</v>
      </c>
      <c r="BB104">
        <v>50</v>
      </c>
      <c r="BC104">
        <v>91</v>
      </c>
      <c r="BD104">
        <v>111</v>
      </c>
      <c r="BE104">
        <v>148</v>
      </c>
      <c r="BF104">
        <v>213</v>
      </c>
      <c r="BT104" s="47" t="s">
        <v>108</v>
      </c>
      <c r="BU104" s="25">
        <v>0.92037542888595758</v>
      </c>
      <c r="BV104" s="25">
        <v>0.911142041744054</v>
      </c>
      <c r="BW104" s="25">
        <v>0.93770656198099378</v>
      </c>
      <c r="BX104" s="25">
        <v>0.94397988954506606</v>
      </c>
      <c r="BY104" s="25">
        <v>0.92359788157409661</v>
      </c>
      <c r="BZ104" s="25">
        <v>1.0022368031930948</v>
      </c>
      <c r="CA104" s="25">
        <v>0.93166274850632813</v>
      </c>
      <c r="CB104" s="25">
        <v>0.97391490288205829</v>
      </c>
      <c r="CC104" s="59"/>
      <c r="CF104" s="9"/>
      <c r="CG104" t="s">
        <v>165</v>
      </c>
      <c r="CH104">
        <v>0</v>
      </c>
      <c r="CI104">
        <v>14</v>
      </c>
      <c r="CJ104">
        <v>42</v>
      </c>
      <c r="CK104">
        <v>56</v>
      </c>
      <c r="CL104" s="34">
        <v>84</v>
      </c>
      <c r="CM104" s="34">
        <v>111</v>
      </c>
      <c r="CN104" s="34">
        <v>148</v>
      </c>
      <c r="CO104" s="34">
        <v>212</v>
      </c>
    </row>
    <row r="105" spans="1:93" x14ac:dyDescent="0.25">
      <c r="A105" s="5" t="s">
        <v>109</v>
      </c>
      <c r="B105" s="25">
        <v>1.0392657240224678E-2</v>
      </c>
      <c r="C105" s="25">
        <v>1.0623853768942168E-2</v>
      </c>
      <c r="D105" s="25">
        <v>1.13303924609E-2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t="s">
        <v>205</v>
      </c>
      <c r="L105" s="5" t="s">
        <v>109</v>
      </c>
      <c r="M105" s="39">
        <v>0</v>
      </c>
      <c r="N105" s="25">
        <f>B105-M105</f>
        <v>1.0392657240224678E-2</v>
      </c>
      <c r="O105" s="25">
        <f>C105-B105+N105</f>
        <v>1.0623853768942168E-2</v>
      </c>
      <c r="P105" s="25">
        <f>D105-C105+O105</f>
        <v>1.13303924609E-2</v>
      </c>
      <c r="Q105" s="36">
        <f>E105+P105</f>
        <v>1.13303924609E-2</v>
      </c>
      <c r="R105" s="25">
        <f>F105-E105+Q105</f>
        <v>1.13303924609E-2</v>
      </c>
      <c r="S105" s="36">
        <f>G105+R105</f>
        <v>1.13303924609E-2</v>
      </c>
      <c r="T105" s="25">
        <f>H105-G105+S105</f>
        <v>1.13303924609E-2</v>
      </c>
      <c r="U105" s="36">
        <f>I105-H105+T105</f>
        <v>1.13303924609E-2</v>
      </c>
      <c r="Y105" t="s">
        <v>188</v>
      </c>
      <c r="AA105" s="39">
        <v>0</v>
      </c>
      <c r="AB105" s="9">
        <f t="shared" ref="AB105:AI105" si="402">AVERAGE(N105:N107)</f>
        <v>2.4564014684368054E-2</v>
      </c>
      <c r="AC105" s="9">
        <f t="shared" si="402"/>
        <v>2.4455737379281237E-2</v>
      </c>
      <c r="AD105" s="9">
        <f t="shared" si="402"/>
        <v>2.4773499067992536E-2</v>
      </c>
      <c r="AE105" s="9">
        <f t="shared" si="402"/>
        <v>2.9813295959159904E-2</v>
      </c>
      <c r="AF105" s="9">
        <f t="shared" si="402"/>
        <v>3.0086110606718161E-2</v>
      </c>
      <c r="AG105" s="9">
        <f t="shared" si="402"/>
        <v>3.0086110606718161E-2</v>
      </c>
      <c r="AH105" s="9">
        <f t="shared" si="402"/>
        <v>3.0086110606718161E-2</v>
      </c>
      <c r="AI105" s="9">
        <f t="shared" si="402"/>
        <v>3.0086110606718161E-2</v>
      </c>
      <c r="AM105" s="5" t="s">
        <v>109</v>
      </c>
      <c r="AN105" s="25">
        <f t="shared" si="379"/>
        <v>0</v>
      </c>
      <c r="AO105" s="25">
        <f t="shared" ref="AO105:AO136" si="403">C105-B105+AN105</f>
        <v>2.3119652871748941E-4</v>
      </c>
      <c r="AP105" s="25">
        <f t="shared" si="329"/>
        <v>9.3773522067532207E-4</v>
      </c>
      <c r="AQ105" s="36">
        <f t="shared" si="341"/>
        <v>9.3773522067532207E-4</v>
      </c>
      <c r="AR105" s="25">
        <f t="shared" si="317"/>
        <v>9.3773522067532207E-4</v>
      </c>
      <c r="AS105" s="36">
        <f t="shared" si="390"/>
        <v>9.3773522067532207E-4</v>
      </c>
      <c r="AT105" s="25">
        <f t="shared" si="315"/>
        <v>9.3773522067532207E-4</v>
      </c>
      <c r="AU105" s="36">
        <f>I105+AT105</f>
        <v>9.3773522067532207E-4</v>
      </c>
      <c r="AW105" t="s">
        <v>188</v>
      </c>
      <c r="AY105" s="9">
        <f>AVERAGE(AN105:AN107)</f>
        <v>0</v>
      </c>
      <c r="AZ105" s="9">
        <f t="shared" ref="AZ105:BF105" si="404">AVERAGE(AO105:AO107)</f>
        <v>-1.0827730508681671E-4</v>
      </c>
      <c r="BA105" s="9">
        <f t="shared" si="404"/>
        <v>2.0948438362448514E-4</v>
      </c>
      <c r="BB105" s="9">
        <f t="shared" si="404"/>
        <v>5.2492812747918479E-3</v>
      </c>
      <c r="BC105" s="9">
        <f t="shared" si="404"/>
        <v>5.5220959223501037E-3</v>
      </c>
      <c r="BD105" s="9">
        <f t="shared" si="404"/>
        <v>5.5220959223501037E-3</v>
      </c>
      <c r="BE105" s="9">
        <f t="shared" si="404"/>
        <v>5.5220959223501037E-3</v>
      </c>
      <c r="BF105" s="9">
        <f t="shared" si="404"/>
        <v>5.5220959223501037E-3</v>
      </c>
      <c r="BT105" s="47" t="s">
        <v>109</v>
      </c>
      <c r="BU105" s="25">
        <v>0.98563436100483659</v>
      </c>
      <c r="BV105" s="25">
        <v>1.0161455453650488</v>
      </c>
      <c r="BW105" s="25"/>
      <c r="BX105" s="25">
        <v>1.0532642029784085</v>
      </c>
      <c r="BY105" s="25">
        <v>1.049436883424538</v>
      </c>
      <c r="BZ105" s="25">
        <v>1.0679559986333946</v>
      </c>
      <c r="CA105" s="25">
        <v>1.0504638901261636</v>
      </c>
      <c r="CB105" s="25">
        <v>1.1243690748249222</v>
      </c>
      <c r="CC105" s="59"/>
      <c r="CE105" t="s">
        <v>188</v>
      </c>
      <c r="CF105" s="9"/>
      <c r="CG105" t="s">
        <v>177</v>
      </c>
      <c r="CH105">
        <f>AVERAGE(BU105:BU107)</f>
        <v>0.95084318992286498</v>
      </c>
      <c r="CI105">
        <f>AVERAGE(BV105:BV107)</f>
        <v>0.99769940594496198</v>
      </c>
      <c r="CK105">
        <f>AVERAGE(BX105:BX107)</f>
        <v>1.0398874800516629</v>
      </c>
      <c r="CL105">
        <f>AVERAGE(BY105:BY107)</f>
        <v>1.0340666889784993</v>
      </c>
      <c r="CM105">
        <f>AVERAGE(BZ105:BZ107)</f>
        <v>1.0450688586444599</v>
      </c>
      <c r="CN105">
        <f>AVERAGE(CA105:CA107)</f>
        <v>1.0268516399212666</v>
      </c>
      <c r="CO105">
        <f>AVERAGE(CB105:CB107)</f>
        <v>1.104084613237708</v>
      </c>
    </row>
    <row r="106" spans="1:93" x14ac:dyDescent="0.25">
      <c r="A106" s="5" t="s">
        <v>110</v>
      </c>
      <c r="B106" s="25">
        <v>5.1686407191665645E-2</v>
      </c>
      <c r="C106" s="25">
        <v>5.0878752380685205E-2</v>
      </c>
      <c r="D106" s="25">
        <v>5.0826354483376496E-2</v>
      </c>
      <c r="E106" s="25">
        <v>1.5119390673502091E-2</v>
      </c>
      <c r="F106" s="25">
        <v>1.5937834616176857E-2</v>
      </c>
      <c r="G106" s="25">
        <v>0</v>
      </c>
      <c r="H106" s="25">
        <v>0</v>
      </c>
      <c r="I106" s="25">
        <v>0</v>
      </c>
      <c r="J106" t="s">
        <v>205</v>
      </c>
      <c r="L106" s="5" t="s">
        <v>110</v>
      </c>
      <c r="M106" s="39">
        <v>0</v>
      </c>
      <c r="N106" s="25">
        <f t="shared" ref="N106:N107" si="405">B106-M106</f>
        <v>5.1686407191665645E-2</v>
      </c>
      <c r="O106" s="25">
        <f t="shared" ref="O106:P107" si="406">C106-B106+N106</f>
        <v>5.0878752380685205E-2</v>
      </c>
      <c r="P106" s="25">
        <f t="shared" si="406"/>
        <v>5.0826354483376496E-2</v>
      </c>
      <c r="Q106" s="36">
        <f t="shared" ref="Q106:Q107" si="407">E106+P106</f>
        <v>6.5945745156878594E-2</v>
      </c>
      <c r="R106" s="25">
        <f t="shared" ref="R106:R107" si="408">F106-E106+Q106</f>
        <v>6.6764189099553367E-2</v>
      </c>
      <c r="S106" s="36">
        <f t="shared" ref="S106:S107" si="409">G106+R106</f>
        <v>6.6764189099553367E-2</v>
      </c>
      <c r="T106" s="25">
        <f t="shared" ref="T106:U107" si="410">H106-G106+S106</f>
        <v>6.6764189099553367E-2</v>
      </c>
      <c r="U106" s="36">
        <f t="shared" si="410"/>
        <v>6.6764189099553367E-2</v>
      </c>
      <c r="AA106" s="39">
        <v>0</v>
      </c>
      <c r="AB106">
        <f t="shared" ref="AB106:AI106" si="411">_xlfn.STDEV.P(N105:N107)</f>
        <v>1.9184897326948266E-2</v>
      </c>
      <c r="AC106">
        <f t="shared" si="411"/>
        <v>1.8690758105557991E-2</v>
      </c>
      <c r="AD106">
        <f t="shared" si="411"/>
        <v>1.8425291997258939E-2</v>
      </c>
      <c r="AE106">
        <f t="shared" si="411"/>
        <v>2.5551764910660572E-2</v>
      </c>
      <c r="AF106">
        <f t="shared" si="411"/>
        <v>2.5937549392725866E-2</v>
      </c>
      <c r="AG106">
        <f t="shared" si="411"/>
        <v>2.5937549392725866E-2</v>
      </c>
      <c r="AH106">
        <f t="shared" si="411"/>
        <v>2.5937549392725866E-2</v>
      </c>
      <c r="AI106">
        <f t="shared" si="411"/>
        <v>2.5937549392725866E-2</v>
      </c>
      <c r="AM106" s="5" t="s">
        <v>110</v>
      </c>
      <c r="AN106" s="25">
        <f t="shared" si="379"/>
        <v>0</v>
      </c>
      <c r="AO106" s="25">
        <f t="shared" si="403"/>
        <v>-8.0765481098044045E-4</v>
      </c>
      <c r="AP106" s="25">
        <f t="shared" si="329"/>
        <v>-8.6005270828914959E-4</v>
      </c>
      <c r="AQ106" s="36">
        <f t="shared" si="341"/>
        <v>1.4259337965212941E-2</v>
      </c>
      <c r="AR106" s="25">
        <f t="shared" si="317"/>
        <v>1.5077781907887708E-2</v>
      </c>
      <c r="AS106" s="36">
        <f t="shared" si="390"/>
        <v>1.5077781907887708E-2</v>
      </c>
      <c r="AT106" s="25">
        <f t="shared" si="315"/>
        <v>1.5077781907887708E-2</v>
      </c>
      <c r="AU106" s="36">
        <f>I106+AT106</f>
        <v>1.5077781907887708E-2</v>
      </c>
      <c r="AY106">
        <f>_xlfn.STDEV.P(AN105:AN107)</f>
        <v>0</v>
      </c>
      <c r="AZ106">
        <f t="shared" ref="AZ106:BF106" si="412">_xlfn.STDEV.P(AO105:AO107)</f>
        <v>4.9460490386137306E-4</v>
      </c>
      <c r="BA106">
        <f t="shared" si="412"/>
        <v>7.7260062567982991E-4</v>
      </c>
      <c r="BB106">
        <f t="shared" si="412"/>
        <v>6.3730304968368286E-3</v>
      </c>
      <c r="BC106">
        <f t="shared" si="412"/>
        <v>6.758736883354109E-3</v>
      </c>
      <c r="BD106">
        <f t="shared" si="412"/>
        <v>6.758736883354109E-3</v>
      </c>
      <c r="BE106">
        <f t="shared" si="412"/>
        <v>6.758736883354109E-3</v>
      </c>
      <c r="BF106">
        <f t="shared" si="412"/>
        <v>6.758736883354109E-3</v>
      </c>
      <c r="BT106" s="47" t="s">
        <v>110</v>
      </c>
      <c r="BU106" s="25">
        <v>0.94035253909538985</v>
      </c>
      <c r="BV106" s="25">
        <v>0.99509228375146763</v>
      </c>
      <c r="BW106" s="25"/>
      <c r="BX106" s="25">
        <v>1.051157032584294</v>
      </c>
      <c r="BY106" s="25">
        <v>1.0292066475310888</v>
      </c>
      <c r="BZ106" s="25">
        <v>1.0674663607077348</v>
      </c>
      <c r="CA106" s="25">
        <v>1.0346885762909594</v>
      </c>
      <c r="CB106" s="25">
        <v>1.1106968572313427</v>
      </c>
      <c r="CC106" s="59"/>
      <c r="CF106" s="9"/>
      <c r="CG106" t="s">
        <v>162</v>
      </c>
      <c r="CH106">
        <f>_xlfn.STDEV.P(BU105:BU107)</f>
        <v>2.5238823431889015E-2</v>
      </c>
      <c r="CI106">
        <f>_xlfn.STDEV.P(BV105:BV107)</f>
        <v>1.4117738397035381E-2</v>
      </c>
      <c r="CK106">
        <f>_xlfn.STDEV.P(BX105:BX107)</f>
        <v>1.7448767144262998E-2</v>
      </c>
      <c r="CL106">
        <f>_xlfn.STDEV.P(BY105:BY107)</f>
        <v>1.111044847930919E-2</v>
      </c>
      <c r="CM106">
        <f>_xlfn.STDEV.P(BZ105:BZ107)</f>
        <v>3.2021701398396857E-2</v>
      </c>
      <c r="CN106">
        <f>_xlfn.STDEV.P(CA105:CA107)</f>
        <v>2.315172612430616E-2</v>
      </c>
      <c r="CO106">
        <f>_xlfn.STDEV.P(CB105:CB107)</f>
        <v>1.9820981506284214E-2</v>
      </c>
    </row>
    <row r="107" spans="1:93" x14ac:dyDescent="0.25">
      <c r="A107" s="5" t="s">
        <v>111</v>
      </c>
      <c r="B107" s="25">
        <v>1.1612979621213831E-2</v>
      </c>
      <c r="C107" s="25">
        <v>1.1864605988216332E-2</v>
      </c>
      <c r="D107" s="25">
        <v>1.2163750259701114E-2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t="s">
        <v>205</v>
      </c>
      <c r="L107" s="5" t="s">
        <v>111</v>
      </c>
      <c r="M107" s="39">
        <v>0</v>
      </c>
      <c r="N107" s="25">
        <f t="shared" si="405"/>
        <v>1.1612979621213831E-2</v>
      </c>
      <c r="O107" s="25">
        <f t="shared" si="406"/>
        <v>1.1864605988216332E-2</v>
      </c>
      <c r="P107" s="25">
        <f t="shared" si="406"/>
        <v>1.2163750259701114E-2</v>
      </c>
      <c r="Q107" s="36">
        <f t="shared" si="407"/>
        <v>1.2163750259701114E-2</v>
      </c>
      <c r="R107" s="25">
        <f t="shared" si="408"/>
        <v>1.2163750259701114E-2</v>
      </c>
      <c r="S107" s="36">
        <f t="shared" si="409"/>
        <v>1.2163750259701114E-2</v>
      </c>
      <c r="T107" s="25">
        <f t="shared" si="410"/>
        <v>1.2163750259701114E-2</v>
      </c>
      <c r="U107" s="36">
        <f t="shared" si="410"/>
        <v>1.2163750259701114E-2</v>
      </c>
      <c r="AA107" s="39">
        <v>0</v>
      </c>
      <c r="AB107">
        <v>7</v>
      </c>
      <c r="AC107">
        <v>14</v>
      </c>
      <c r="AD107">
        <v>34</v>
      </c>
      <c r="AE107">
        <v>50</v>
      </c>
      <c r="AF107">
        <v>91</v>
      </c>
      <c r="AG107">
        <v>111</v>
      </c>
      <c r="AH107">
        <v>148</v>
      </c>
      <c r="AI107">
        <v>213</v>
      </c>
      <c r="AM107" s="5" t="s">
        <v>111</v>
      </c>
      <c r="AN107" s="25">
        <f t="shared" si="379"/>
        <v>0</v>
      </c>
      <c r="AO107" s="25">
        <f t="shared" si="403"/>
        <v>2.5162636700250089E-4</v>
      </c>
      <c r="AP107" s="25">
        <f t="shared" si="329"/>
        <v>5.5077063848728292E-4</v>
      </c>
      <c r="AQ107" s="36">
        <f t="shared" si="341"/>
        <v>5.5077063848728292E-4</v>
      </c>
      <c r="AR107" s="25">
        <f t="shared" si="317"/>
        <v>5.5077063848728292E-4</v>
      </c>
      <c r="AS107" s="36">
        <f t="shared" si="390"/>
        <v>5.5077063848728292E-4</v>
      </c>
      <c r="AT107" s="25">
        <f t="shared" si="315"/>
        <v>5.5077063848728292E-4</v>
      </c>
      <c r="AU107" s="36">
        <f>I107+AT107</f>
        <v>5.5077063848728292E-4</v>
      </c>
      <c r="AY107">
        <v>7</v>
      </c>
      <c r="AZ107">
        <v>14</v>
      </c>
      <c r="BA107">
        <v>34</v>
      </c>
      <c r="BB107">
        <v>50</v>
      </c>
      <c r="BC107">
        <v>91</v>
      </c>
      <c r="BD107">
        <v>111</v>
      </c>
      <c r="BE107">
        <v>148</v>
      </c>
      <c r="BF107">
        <v>213</v>
      </c>
      <c r="BT107" s="47" t="s">
        <v>111</v>
      </c>
      <c r="BU107" s="25">
        <v>0.92654266966836862</v>
      </c>
      <c r="BV107" s="25">
        <v>0.98186038871836956</v>
      </c>
      <c r="BW107" s="25"/>
      <c r="BX107" s="25">
        <v>1.0152412045922861</v>
      </c>
      <c r="BY107" s="25">
        <v>1.0235565359798715</v>
      </c>
      <c r="BZ107" s="25">
        <v>0.99978421659225003</v>
      </c>
      <c r="CA107" s="25">
        <v>0.99540245334667665</v>
      </c>
      <c r="CB107" s="25">
        <v>1.0771879076568593</v>
      </c>
      <c r="CC107" s="59"/>
      <c r="CF107" s="9"/>
      <c r="CG107" t="s">
        <v>165</v>
      </c>
      <c r="CH107">
        <v>0</v>
      </c>
      <c r="CI107">
        <v>14</v>
      </c>
      <c r="CJ107">
        <v>42</v>
      </c>
      <c r="CK107">
        <v>56</v>
      </c>
      <c r="CL107" s="34">
        <v>84</v>
      </c>
      <c r="CM107" s="34">
        <v>111</v>
      </c>
      <c r="CN107" s="34">
        <v>148</v>
      </c>
      <c r="CO107" s="34">
        <v>212</v>
      </c>
    </row>
    <row r="108" spans="1:93" x14ac:dyDescent="0.25">
      <c r="A108" s="5" t="s">
        <v>112</v>
      </c>
      <c r="B108" s="26">
        <v>2.6033732580707628E-2</v>
      </c>
      <c r="C108" s="26">
        <v>6.1033286790703099E-2</v>
      </c>
      <c r="D108" s="26">
        <v>6.5658744966134858E-2</v>
      </c>
      <c r="E108" s="26">
        <v>2.3391045028158929E-2</v>
      </c>
      <c r="F108" s="26">
        <v>3.0139659527191706E-2</v>
      </c>
      <c r="G108" s="26">
        <v>1.7398167716055367E-2</v>
      </c>
      <c r="H108" s="26">
        <v>1.8484729135915385E-2</v>
      </c>
      <c r="I108" s="26">
        <v>1.3646008349036448E-2</v>
      </c>
      <c r="L108" s="5" t="s">
        <v>112</v>
      </c>
      <c r="M108" s="39">
        <v>0</v>
      </c>
      <c r="N108" s="26">
        <f>B108-M108</f>
        <v>2.6033732580707628E-2</v>
      </c>
      <c r="O108" s="26">
        <f>C108-B108+N108</f>
        <v>6.1033286790703092E-2</v>
      </c>
      <c r="P108" s="26">
        <f>D108-C108+O108</f>
        <v>6.5658744966134858E-2</v>
      </c>
      <c r="Q108" s="36">
        <f>E108+P108</f>
        <v>8.904978999429379E-2</v>
      </c>
      <c r="R108" s="26">
        <f>F108-E108+Q108</f>
        <v>9.5798404493326564E-2</v>
      </c>
      <c r="S108" s="36">
        <f>G108+R108</f>
        <v>0.11319657220938192</v>
      </c>
      <c r="T108" s="26">
        <f>H108-G108+S108</f>
        <v>0.11428313362924195</v>
      </c>
      <c r="U108" s="26">
        <f>I108-H108+T108</f>
        <v>0.109444412842363</v>
      </c>
      <c r="X108" t="s">
        <v>198</v>
      </c>
      <c r="Y108" t="s">
        <v>186</v>
      </c>
      <c r="AA108" s="39">
        <v>0</v>
      </c>
      <c r="AB108" s="9">
        <f t="shared" ref="AB108:AI108" si="413">AVERAGE(N108:N110)</f>
        <v>2.823343766356072E-2</v>
      </c>
      <c r="AC108" s="9">
        <f t="shared" si="413"/>
        <v>4.0286103991419631E-2</v>
      </c>
      <c r="AD108" s="9">
        <f t="shared" si="413"/>
        <v>4.2531071189744356E-2</v>
      </c>
      <c r="AE108" s="9">
        <f t="shared" si="413"/>
        <v>5.5182731961075593E-2</v>
      </c>
      <c r="AF108" s="9">
        <f t="shared" si="413"/>
        <v>6.6650938234666016E-2</v>
      </c>
      <c r="AG108" s="9">
        <f t="shared" si="413"/>
        <v>7.2450327473351145E-2</v>
      </c>
      <c r="AH108" s="9">
        <f t="shared" si="413"/>
        <v>7.2812514613304485E-2</v>
      </c>
      <c r="AI108" s="9">
        <f t="shared" si="413"/>
        <v>7.1199607684344843E-2</v>
      </c>
      <c r="AL108" t="s">
        <v>198</v>
      </c>
      <c r="AM108" s="5" t="s">
        <v>112</v>
      </c>
      <c r="AN108" s="26">
        <f t="shared" si="379"/>
        <v>0</v>
      </c>
      <c r="AO108" s="26">
        <f t="shared" si="403"/>
        <v>3.4999554209995468E-2</v>
      </c>
      <c r="AP108" s="26">
        <f t="shared" si="329"/>
        <v>3.9625012385427226E-2</v>
      </c>
      <c r="AQ108" s="36">
        <f t="shared" si="341"/>
        <v>6.3016057413586152E-2</v>
      </c>
      <c r="AR108" s="26">
        <f t="shared" si="317"/>
        <v>6.9764671912618925E-2</v>
      </c>
      <c r="AS108" s="36">
        <f t="shared" si="390"/>
        <v>8.7162839628674299E-2</v>
      </c>
      <c r="AT108" s="26">
        <f t="shared" si="315"/>
        <v>8.8249401048534321E-2</v>
      </c>
      <c r="AU108" s="26">
        <f>I108-H108+AT108</f>
        <v>8.3410680261655379E-2</v>
      </c>
      <c r="AW108" t="s">
        <v>186</v>
      </c>
      <c r="AY108" s="9">
        <f>AVERAGE(AN108:AN110)</f>
        <v>0</v>
      </c>
      <c r="AZ108" s="9">
        <f t="shared" ref="AZ108:BF108" si="414">AVERAGE(AO108:AO110)</f>
        <v>1.205266632785891E-2</v>
      </c>
      <c r="BA108" s="9">
        <f t="shared" si="414"/>
        <v>1.4297633526183634E-2</v>
      </c>
      <c r="BB108" s="9">
        <f t="shared" si="414"/>
        <v>2.6949294297514862E-2</v>
      </c>
      <c r="BC108" s="9">
        <f t="shared" si="414"/>
        <v>3.8417500571105295E-2</v>
      </c>
      <c r="BD108" s="9">
        <f t="shared" si="414"/>
        <v>4.4216889809790418E-2</v>
      </c>
      <c r="BE108" s="9">
        <f t="shared" si="414"/>
        <v>4.4579076949743758E-2</v>
      </c>
      <c r="BF108" s="9">
        <f t="shared" si="414"/>
        <v>4.2966170020784115E-2</v>
      </c>
      <c r="BT108" s="47" t="s">
        <v>112</v>
      </c>
      <c r="BU108" s="26">
        <v>0.85238441280005783</v>
      </c>
      <c r="BV108" s="26">
        <v>0.87316601257210757</v>
      </c>
      <c r="BW108" s="26">
        <v>0.91508749163904435</v>
      </c>
      <c r="BX108" s="26">
        <v>0.85880054973010433</v>
      </c>
      <c r="BY108" s="26">
        <v>0.87839401830718888</v>
      </c>
      <c r="BZ108" s="26">
        <v>0.88986577769464403</v>
      </c>
      <c r="CA108" s="26">
        <v>0.86010715146671002</v>
      </c>
      <c r="CB108" s="26">
        <v>0.9224877904051727</v>
      </c>
      <c r="CC108" s="59"/>
      <c r="CD108" t="s">
        <v>198</v>
      </c>
      <c r="CE108" t="s">
        <v>186</v>
      </c>
      <c r="CF108" s="9"/>
      <c r="CG108" t="s">
        <v>177</v>
      </c>
      <c r="CH108">
        <f t="shared" ref="CH108:CO108" si="415">AVERAGE(BU108:BU110)</f>
        <v>0.816927710775329</v>
      </c>
      <c r="CI108">
        <f t="shared" si="415"/>
        <v>0.86886191389978507</v>
      </c>
      <c r="CJ108">
        <f t="shared" si="415"/>
        <v>0.93031382890712155</v>
      </c>
      <c r="CK108">
        <f t="shared" si="415"/>
        <v>0.88091530010960117</v>
      </c>
      <c r="CL108">
        <f t="shared" si="415"/>
        <v>0.89025887956588834</v>
      </c>
      <c r="CM108">
        <f t="shared" si="415"/>
        <v>0.89650574365417457</v>
      </c>
      <c r="CN108">
        <f t="shared" si="415"/>
        <v>0.85773720827803634</v>
      </c>
      <c r="CO108">
        <f t="shared" si="415"/>
        <v>0.9325767278478464</v>
      </c>
    </row>
    <row r="109" spans="1:93" x14ac:dyDescent="0.25">
      <c r="A109" s="5" t="s">
        <v>113</v>
      </c>
      <c r="B109" s="26">
        <v>2.668840660602155E-2</v>
      </c>
      <c r="C109" s="26">
        <v>2.7429243693153898E-2</v>
      </c>
      <c r="D109" s="26">
        <v>2.8507644083956788E-2</v>
      </c>
      <c r="E109" s="26">
        <v>1.3014557410382698E-2</v>
      </c>
      <c r="F109" s="26">
        <v>1.8877777522106783E-2</v>
      </c>
      <c r="G109" s="26">
        <v>0</v>
      </c>
      <c r="H109" s="26">
        <v>0</v>
      </c>
      <c r="I109" s="26">
        <v>0</v>
      </c>
      <c r="L109" s="5" t="s">
        <v>113</v>
      </c>
      <c r="M109" s="39">
        <v>0</v>
      </c>
      <c r="N109" s="26">
        <f t="shared" ref="N109:N110" si="416">B109-M109</f>
        <v>2.668840660602155E-2</v>
      </c>
      <c r="O109" s="26">
        <f t="shared" ref="O109:P110" si="417">C109-B109+N109</f>
        <v>2.7429243693153898E-2</v>
      </c>
      <c r="P109" s="26">
        <f t="shared" si="417"/>
        <v>2.8507644083956788E-2</v>
      </c>
      <c r="Q109" s="36">
        <f t="shared" ref="Q109:Q110" si="418">E109+P109</f>
        <v>4.1522201494339488E-2</v>
      </c>
      <c r="R109" s="26">
        <f t="shared" ref="R109:T113" si="419">F109-E109+Q109</f>
        <v>4.7385421606063571E-2</v>
      </c>
      <c r="S109" s="36">
        <f t="shared" ref="S109:S110" si="420">G109+R109</f>
        <v>4.7385421606063571E-2</v>
      </c>
      <c r="T109" s="26">
        <f t="shared" ref="T109:U110" si="421">H109-G109+S109</f>
        <v>4.7385421606063571E-2</v>
      </c>
      <c r="U109" s="26">
        <f t="shared" si="421"/>
        <v>4.7385421606063571E-2</v>
      </c>
      <c r="AA109" s="39">
        <v>0</v>
      </c>
      <c r="AB109">
        <f t="shared" ref="AB109:AI109" si="422">_xlfn.STDEV.P(N108:N110)</f>
        <v>2.6613826094375771E-3</v>
      </c>
      <c r="AC109">
        <f t="shared" si="422"/>
        <v>1.4809925050520147E-2</v>
      </c>
      <c r="AD109">
        <f t="shared" si="422"/>
        <v>1.647658044556639E-2</v>
      </c>
      <c r="AE109">
        <f t="shared" si="422"/>
        <v>2.4096275429707627E-2</v>
      </c>
      <c r="AF109">
        <f t="shared" si="422"/>
        <v>2.096336366742162E-2</v>
      </c>
      <c r="AG109">
        <f t="shared" si="422"/>
        <v>2.9065502776435031E-2</v>
      </c>
      <c r="AH109">
        <f t="shared" si="422"/>
        <v>2.9573321463528767E-2</v>
      </c>
      <c r="AI109">
        <f t="shared" si="422"/>
        <v>2.731314303389638E-2</v>
      </c>
      <c r="AM109" s="5" t="s">
        <v>113</v>
      </c>
      <c r="AN109" s="26">
        <f t="shared" si="379"/>
        <v>0</v>
      </c>
      <c r="AO109" s="26">
        <f t="shared" si="403"/>
        <v>7.4083708713234761E-4</v>
      </c>
      <c r="AP109" s="26">
        <f t="shared" si="329"/>
        <v>1.8192374779352379E-3</v>
      </c>
      <c r="AQ109" s="36">
        <f t="shared" si="341"/>
        <v>1.4833794888317936E-2</v>
      </c>
      <c r="AR109" s="26">
        <f t="shared" si="317"/>
        <v>2.0697015000042021E-2</v>
      </c>
      <c r="AS109" s="36">
        <f t="shared" si="390"/>
        <v>2.0697015000042021E-2</v>
      </c>
      <c r="AT109" s="26">
        <f t="shared" si="315"/>
        <v>2.0697015000042021E-2</v>
      </c>
      <c r="AU109" s="26">
        <f>I109-H109+AT109</f>
        <v>2.0697015000042021E-2</v>
      </c>
      <c r="AY109">
        <f>_xlfn.STDEV.P(AN108:AN110)</f>
        <v>0</v>
      </c>
      <c r="AZ109">
        <f t="shared" ref="AZ109:BF109" si="423">_xlfn.STDEV.P(AO108:AO110)</f>
        <v>1.6226436596243711E-2</v>
      </c>
      <c r="BA109">
        <f t="shared" si="423"/>
        <v>1.7909800362686447E-2</v>
      </c>
      <c r="BB109">
        <f t="shared" si="423"/>
        <v>2.5956757378129809E-2</v>
      </c>
      <c r="BC109">
        <f t="shared" si="423"/>
        <v>2.2228715100631052E-2</v>
      </c>
      <c r="BD109">
        <f t="shared" si="423"/>
        <v>3.0413327709919592E-2</v>
      </c>
      <c r="BE109">
        <f t="shared" si="423"/>
        <v>3.0924776521660119E-2</v>
      </c>
      <c r="BF109">
        <f t="shared" si="423"/>
        <v>2.8647380399957813E-2</v>
      </c>
      <c r="BT109" s="47" t="s">
        <v>113</v>
      </c>
      <c r="BU109" s="26">
        <v>0.82268020395727537</v>
      </c>
      <c r="BV109" s="26">
        <v>0.8725410652262251</v>
      </c>
      <c r="BW109" s="26">
        <v>0.9303162336765749</v>
      </c>
      <c r="BX109" s="26">
        <v>0.87545504523289031</v>
      </c>
      <c r="BY109" s="26">
        <v>0.89842811261145661</v>
      </c>
      <c r="BZ109" s="26">
        <v>0.90911922118116517</v>
      </c>
      <c r="CA109" s="26">
        <v>0.84010578731022356</v>
      </c>
      <c r="CB109" s="26">
        <v>0.94335384532365296</v>
      </c>
      <c r="CC109" s="59"/>
      <c r="CF109" s="9"/>
      <c r="CG109" t="s">
        <v>162</v>
      </c>
      <c r="CH109">
        <f t="shared" ref="CH109:CO109" si="424">_xlfn.STDEV.P(BU108:BU110)</f>
        <v>3.1561932058840468E-2</v>
      </c>
      <c r="CI109">
        <f t="shared" si="424"/>
        <v>5.6507728204990516E-3</v>
      </c>
      <c r="CJ109">
        <f t="shared" si="424"/>
        <v>1.2431270692716977E-2</v>
      </c>
      <c r="CK109">
        <f t="shared" si="424"/>
        <v>2.064991914871981E-2</v>
      </c>
      <c r="CL109">
        <f t="shared" si="424"/>
        <v>8.5862092747747507E-3</v>
      </c>
      <c r="CM109">
        <f t="shared" si="424"/>
        <v>8.9232244492335414E-3</v>
      </c>
      <c r="CN109">
        <f t="shared" si="424"/>
        <v>1.3532631427589172E-2</v>
      </c>
      <c r="CO109">
        <f t="shared" si="424"/>
        <v>8.5324187967133428E-3</v>
      </c>
    </row>
    <row r="110" spans="1:93" x14ac:dyDescent="0.25">
      <c r="A110" s="5" t="s">
        <v>99</v>
      </c>
      <c r="B110" s="26">
        <v>3.1978173803952986E-2</v>
      </c>
      <c r="C110" s="26">
        <v>3.2395781490401898E-2</v>
      </c>
      <c r="D110" s="26">
        <v>3.3426824519141418E-2</v>
      </c>
      <c r="E110" s="26">
        <v>1.5493798754520772E-3</v>
      </c>
      <c r="F110" s="26">
        <v>2.3342164085466514E-2</v>
      </c>
      <c r="G110" s="26">
        <v>0</v>
      </c>
      <c r="H110" s="26">
        <v>0</v>
      </c>
      <c r="I110" s="26">
        <v>0</v>
      </c>
      <c r="L110" s="5" t="s">
        <v>99</v>
      </c>
      <c r="M110" s="39">
        <v>0</v>
      </c>
      <c r="N110" s="26">
        <f t="shared" si="416"/>
        <v>3.1978173803952986E-2</v>
      </c>
      <c r="O110" s="26">
        <f t="shared" si="417"/>
        <v>3.2395781490401898E-2</v>
      </c>
      <c r="P110" s="26">
        <f t="shared" si="417"/>
        <v>3.3426824519141418E-2</v>
      </c>
      <c r="Q110" s="36">
        <f t="shared" si="418"/>
        <v>3.4976204394593494E-2</v>
      </c>
      <c r="R110" s="26">
        <f t="shared" si="419"/>
        <v>5.6768988604607933E-2</v>
      </c>
      <c r="S110" s="36">
        <f t="shared" si="420"/>
        <v>5.6768988604607933E-2</v>
      </c>
      <c r="T110" s="26">
        <f t="shared" si="421"/>
        <v>5.6768988604607933E-2</v>
      </c>
      <c r="U110" s="26">
        <f t="shared" si="421"/>
        <v>5.6768988604607933E-2</v>
      </c>
      <c r="AA110" s="39">
        <v>0</v>
      </c>
      <c r="AB110">
        <v>7</v>
      </c>
      <c r="AC110">
        <v>14</v>
      </c>
      <c r="AD110">
        <v>34</v>
      </c>
      <c r="AE110">
        <v>50</v>
      </c>
      <c r="AF110">
        <v>91</v>
      </c>
      <c r="AG110">
        <v>111</v>
      </c>
      <c r="AH110">
        <v>148</v>
      </c>
      <c r="AI110">
        <v>213</v>
      </c>
      <c r="AM110" s="5" t="s">
        <v>99</v>
      </c>
      <c r="AN110" s="26">
        <f t="shared" si="379"/>
        <v>0</v>
      </c>
      <c r="AO110" s="26">
        <f t="shared" si="403"/>
        <v>4.17607686448912E-4</v>
      </c>
      <c r="AP110" s="26">
        <f t="shared" si="329"/>
        <v>1.448650715188432E-3</v>
      </c>
      <c r="AQ110" s="36">
        <f t="shared" si="341"/>
        <v>2.9980305906405092E-3</v>
      </c>
      <c r="AR110" s="26">
        <f t="shared" si="317"/>
        <v>2.4790814800654946E-2</v>
      </c>
      <c r="AS110" s="36">
        <f t="shared" si="390"/>
        <v>2.4790814800654946E-2</v>
      </c>
      <c r="AT110" s="26">
        <f t="shared" si="315"/>
        <v>2.4790814800654946E-2</v>
      </c>
      <c r="AU110" s="26">
        <f>I110-H110+AT110</f>
        <v>2.4790814800654946E-2</v>
      </c>
      <c r="AY110">
        <v>7</v>
      </c>
      <c r="AZ110">
        <v>14</v>
      </c>
      <c r="BA110">
        <v>34</v>
      </c>
      <c r="BB110">
        <v>50</v>
      </c>
      <c r="BC110">
        <v>91</v>
      </c>
      <c r="BD110">
        <v>111</v>
      </c>
      <c r="BE110">
        <v>148</v>
      </c>
      <c r="BF110">
        <v>213</v>
      </c>
      <c r="BT110" s="47" t="s">
        <v>99</v>
      </c>
      <c r="BU110" s="26">
        <v>0.77571851556865412</v>
      </c>
      <c r="BV110" s="26">
        <v>0.86087866390102274</v>
      </c>
      <c r="BW110" s="26">
        <v>0.94553776140574552</v>
      </c>
      <c r="BX110" s="26">
        <v>0.9084903053658091</v>
      </c>
      <c r="BY110" s="26">
        <v>0.89395450777901964</v>
      </c>
      <c r="BZ110" s="26">
        <v>0.89053223208671473</v>
      </c>
      <c r="CA110" s="26">
        <v>0.87299868605717534</v>
      </c>
      <c r="CB110" s="26">
        <v>0.93188854781471331</v>
      </c>
      <c r="CC110" s="59"/>
      <c r="CF110" s="9"/>
      <c r="CG110" t="s">
        <v>165</v>
      </c>
      <c r="CH110">
        <v>0</v>
      </c>
      <c r="CI110">
        <v>14</v>
      </c>
      <c r="CJ110">
        <v>42</v>
      </c>
      <c r="CK110">
        <v>56</v>
      </c>
      <c r="CL110" s="34">
        <v>84</v>
      </c>
      <c r="CM110" s="34">
        <v>111</v>
      </c>
      <c r="CN110" s="34">
        <v>148</v>
      </c>
      <c r="CO110" s="34">
        <v>212</v>
      </c>
    </row>
    <row r="111" spans="1:93" x14ac:dyDescent="0.25">
      <c r="A111" s="5" t="s">
        <v>114</v>
      </c>
      <c r="B111" s="26">
        <v>5.0006015703872919E-2</v>
      </c>
      <c r="C111" s="26">
        <v>5.6885150388499749E-2</v>
      </c>
      <c r="D111" s="26">
        <v>6.436724898166464E-2</v>
      </c>
      <c r="E111" s="26">
        <v>4.3308970398333049E-2</v>
      </c>
      <c r="F111" s="26">
        <v>4.5756760302256165E-2</v>
      </c>
      <c r="G111" s="26">
        <v>4.5086195025930212E-2</v>
      </c>
      <c r="H111" s="26">
        <v>4.8179483954127342E-2</v>
      </c>
      <c r="I111" s="26">
        <v>6.0418471263787459E-2</v>
      </c>
      <c r="L111" s="5" t="s">
        <v>114</v>
      </c>
      <c r="M111" s="39">
        <v>0</v>
      </c>
      <c r="N111" s="26">
        <f>B111-M111</f>
        <v>5.0006015703872919E-2</v>
      </c>
      <c r="O111" s="26">
        <f>C111-B111+N111</f>
        <v>5.6885150388499749E-2</v>
      </c>
      <c r="P111" s="26">
        <f>D111-C111+O111</f>
        <v>6.436724898166464E-2</v>
      </c>
      <c r="Q111" s="36">
        <f>E111+P111</f>
        <v>0.10767621937999769</v>
      </c>
      <c r="R111" s="26">
        <f t="shared" si="419"/>
        <v>0.1101240092839208</v>
      </c>
      <c r="S111" s="26">
        <f t="shared" si="419"/>
        <v>0.10945344400759485</v>
      </c>
      <c r="T111" s="26">
        <f t="shared" si="419"/>
        <v>0.11254673293579198</v>
      </c>
      <c r="U111" s="36">
        <f>I111+T111</f>
        <v>0.17296520419957945</v>
      </c>
      <c r="Y111" t="s">
        <v>184</v>
      </c>
      <c r="AA111" s="39">
        <v>0</v>
      </c>
      <c r="AB111" s="9">
        <f t="shared" ref="AB111:AI111" si="425">AVERAGE(N111:N113)</f>
        <v>4.2239137769094014E-2</v>
      </c>
      <c r="AC111" s="9">
        <f t="shared" si="425"/>
        <v>4.8123003422122147E-2</v>
      </c>
      <c r="AD111" s="9">
        <f t="shared" si="425"/>
        <v>5.5238092545346063E-2</v>
      </c>
      <c r="AE111" s="9">
        <f t="shared" si="425"/>
        <v>8.9292477763583331E-2</v>
      </c>
      <c r="AF111" s="9">
        <f t="shared" si="425"/>
        <v>9.2874170900406505E-2</v>
      </c>
      <c r="AG111" s="31">
        <f t="shared" si="425"/>
        <v>8.6264770759348686E-2</v>
      </c>
      <c r="AH111" s="9">
        <f t="shared" si="425"/>
        <v>9.286894468288194E-2</v>
      </c>
      <c r="AI111" s="9">
        <f t="shared" si="425"/>
        <v>0.1419164726412239</v>
      </c>
      <c r="AM111" s="5" t="s">
        <v>114</v>
      </c>
      <c r="AN111" s="26">
        <f t="shared" si="379"/>
        <v>0</v>
      </c>
      <c r="AO111" s="26">
        <f t="shared" si="403"/>
        <v>6.8791346846268295E-3</v>
      </c>
      <c r="AP111" s="26">
        <f t="shared" si="329"/>
        <v>1.4361233277791721E-2</v>
      </c>
      <c r="AQ111" s="36">
        <f t="shared" si="341"/>
        <v>5.767020367612477E-2</v>
      </c>
      <c r="AR111" s="26">
        <f t="shared" si="317"/>
        <v>6.0117993580047886E-2</v>
      </c>
      <c r="AS111" s="26">
        <f t="shared" ref="AS111:AS116" si="426">G111-F111+AR111</f>
        <v>5.9447428303721933E-2</v>
      </c>
      <c r="AT111" s="26">
        <f t="shared" si="315"/>
        <v>6.2540717231919063E-2</v>
      </c>
      <c r="AU111" s="36">
        <f t="shared" ref="AU111:AU116" si="427">I111+AT111</f>
        <v>0.12295918849570653</v>
      </c>
      <c r="AW111" t="s">
        <v>184</v>
      </c>
      <c r="AY111" s="9">
        <f>AVERAGE(AN111:AN113)</f>
        <v>0</v>
      </c>
      <c r="AZ111" s="9">
        <f t="shared" ref="AZ111:BF111" si="428">AVERAGE(AO111:AO113)</f>
        <v>5.8838656530281301E-3</v>
      </c>
      <c r="BA111" s="9">
        <f t="shared" si="428"/>
        <v>1.2998954776252047E-2</v>
      </c>
      <c r="BB111" s="9">
        <f t="shared" si="428"/>
        <v>4.7053339994489324E-2</v>
      </c>
      <c r="BC111" s="9">
        <f t="shared" si="428"/>
        <v>5.0635033131312512E-2</v>
      </c>
      <c r="BD111" s="9">
        <f t="shared" si="428"/>
        <v>4.6601758785863055E-2</v>
      </c>
      <c r="BE111" s="9">
        <f t="shared" si="428"/>
        <v>5.3205932709396324E-2</v>
      </c>
      <c r="BF111" s="9">
        <f t="shared" si="428"/>
        <v>0.10225346066773826</v>
      </c>
      <c r="BT111" s="47" t="s">
        <v>114</v>
      </c>
      <c r="BU111" s="26">
        <v>0.8772619869567998</v>
      </c>
      <c r="BV111" s="26">
        <v>0.83255880464041965</v>
      </c>
      <c r="BW111" s="26">
        <v>7.0885607231104153E-2</v>
      </c>
      <c r="BX111" s="26">
        <v>4.5925374425831417E-2</v>
      </c>
      <c r="BY111" s="26">
        <v>5.2829628490693725E-2</v>
      </c>
      <c r="BZ111" s="26">
        <v>4.6223746737774414E-2</v>
      </c>
      <c r="CA111" s="26">
        <v>0</v>
      </c>
      <c r="CB111" s="26">
        <v>0</v>
      </c>
      <c r="CC111" s="59"/>
      <c r="CE111" t="s">
        <v>184</v>
      </c>
      <c r="CF111" s="9"/>
      <c r="CG111" t="s">
        <v>177</v>
      </c>
      <c r="CH111">
        <f t="shared" ref="CH111:CO111" si="429">AVERAGE(BU111:BU113)</f>
        <v>0.88942767411175294</v>
      </c>
      <c r="CI111">
        <f t="shared" si="429"/>
        <v>0.61241795295618839</v>
      </c>
      <c r="CJ111">
        <f t="shared" si="429"/>
        <v>7.054343789118861E-2</v>
      </c>
      <c r="CK111">
        <f t="shared" si="429"/>
        <v>3.904637403562123E-2</v>
      </c>
      <c r="CL111">
        <f t="shared" si="429"/>
        <v>3.6778017741820809E-2</v>
      </c>
      <c r="CM111">
        <f t="shared" si="429"/>
        <v>3.4245965408376357E-2</v>
      </c>
      <c r="CN111">
        <f t="shared" si="429"/>
        <v>0</v>
      </c>
      <c r="CO111">
        <f t="shared" si="429"/>
        <v>1.8726822603983652E-2</v>
      </c>
    </row>
    <row r="112" spans="1:93" x14ac:dyDescent="0.25">
      <c r="A112" s="5" t="s">
        <v>115</v>
      </c>
      <c r="B112" s="26">
        <v>2.5969861908558003E-2</v>
      </c>
      <c r="C112" s="26">
        <v>3.114396581859594E-2</v>
      </c>
      <c r="D112" s="26">
        <v>3.865412577134264E-2</v>
      </c>
      <c r="E112" s="26">
        <v>2.6292195798404229E-2</v>
      </c>
      <c r="F112" s="26">
        <v>2.6861107918125484E-2</v>
      </c>
      <c r="G112" s="26">
        <v>2.7635454550733331E-2</v>
      </c>
      <c r="H112" s="26">
        <v>2.8820342238109448E-2</v>
      </c>
      <c r="I112" s="26">
        <v>3.5317351122244392E-2</v>
      </c>
      <c r="L112" s="5" t="s">
        <v>115</v>
      </c>
      <c r="M112" s="39">
        <v>0</v>
      </c>
      <c r="N112" s="26">
        <f t="shared" ref="N112:N113" si="430">B112-M112</f>
        <v>2.5969861908558003E-2</v>
      </c>
      <c r="O112" s="26">
        <f t="shared" ref="O112:P113" si="431">C112-B112+N112</f>
        <v>3.114396581859594E-2</v>
      </c>
      <c r="P112" s="26">
        <f t="shared" si="431"/>
        <v>3.865412577134264E-2</v>
      </c>
      <c r="Q112" s="36">
        <f t="shared" ref="Q112:Q113" si="432">E112+P112</f>
        <v>6.4946321569746862E-2</v>
      </c>
      <c r="R112" s="26">
        <f t="shared" si="419"/>
        <v>6.5515233689468114E-2</v>
      </c>
      <c r="S112" s="26">
        <f t="shared" si="419"/>
        <v>6.6289580322075964E-2</v>
      </c>
      <c r="T112" s="26">
        <f t="shared" si="419"/>
        <v>6.7474468009452088E-2</v>
      </c>
      <c r="U112" s="36">
        <f>I112+T112</f>
        <v>0.10279181913169648</v>
      </c>
      <c r="AA112" s="39">
        <v>0</v>
      </c>
      <c r="AB112">
        <f t="shared" ref="AB112:AI112" si="433">_xlfn.STDEV.P(N111:N113)</f>
        <v>1.1508033431302024E-2</v>
      </c>
      <c r="AC112">
        <f t="shared" si="433"/>
        <v>1.2008056033974543E-2</v>
      </c>
      <c r="AD112">
        <f t="shared" si="433"/>
        <v>1.1746540602391272E-2</v>
      </c>
      <c r="AE112">
        <f t="shared" si="433"/>
        <v>1.7946658601039837E-2</v>
      </c>
      <c r="AF112">
        <f t="shared" si="433"/>
        <v>1.9564101893281192E-2</v>
      </c>
      <c r="AG112">
        <f t="shared" si="433"/>
        <v>1.7767472825321897E-2</v>
      </c>
      <c r="AH112">
        <f t="shared" si="433"/>
        <v>1.8839456136355948E-2</v>
      </c>
      <c r="AI112">
        <f t="shared" si="433"/>
        <v>2.9211771365808551E-2</v>
      </c>
      <c r="AM112" s="5" t="s">
        <v>115</v>
      </c>
      <c r="AN112" s="26">
        <f t="shared" si="379"/>
        <v>0</v>
      </c>
      <c r="AO112" s="26">
        <f t="shared" si="403"/>
        <v>5.1741039100379367E-3</v>
      </c>
      <c r="AP112" s="26">
        <f t="shared" si="329"/>
        <v>1.2684263862784637E-2</v>
      </c>
      <c r="AQ112" s="36">
        <f t="shared" si="341"/>
        <v>3.8976459661188866E-2</v>
      </c>
      <c r="AR112" s="43">
        <f t="shared" si="317"/>
        <v>3.9545371780910124E-2</v>
      </c>
      <c r="AS112" s="43">
        <f t="shared" si="426"/>
        <v>4.0319718413517974E-2</v>
      </c>
      <c r="AT112" s="43">
        <f t="shared" si="315"/>
        <v>4.1504606100894091E-2</v>
      </c>
      <c r="AU112" s="41">
        <f t="shared" si="427"/>
        <v>7.6821957223138476E-2</v>
      </c>
      <c r="AY112">
        <f>_xlfn.STDEV.P(AN111:AN113)</f>
        <v>0</v>
      </c>
      <c r="AZ112">
        <f t="shared" ref="AZ112:BF112" si="434">_xlfn.STDEV.P(AO111:AO113)</f>
        <v>7.2476124549639815E-4</v>
      </c>
      <c r="BA112">
        <f t="shared" si="434"/>
        <v>1.0086745166238711E-3</v>
      </c>
      <c r="BB112">
        <f t="shared" si="434"/>
        <v>7.8401808177002361E-3</v>
      </c>
      <c r="BC112">
        <f t="shared" si="434"/>
        <v>8.4752308823280893E-3</v>
      </c>
      <c r="BD112">
        <f t="shared" si="434"/>
        <v>9.0839874534197375E-3</v>
      </c>
      <c r="BE112">
        <f t="shared" si="434"/>
        <v>8.7494717540638339E-3</v>
      </c>
      <c r="BF112">
        <f t="shared" si="434"/>
        <v>1.9129571240336644E-2</v>
      </c>
      <c r="BT112" s="47" t="s">
        <v>115</v>
      </c>
      <c r="BU112" s="26">
        <v>0.8746313467799014</v>
      </c>
      <c r="BV112" s="26">
        <v>0.89071557362158205</v>
      </c>
      <c r="BW112" s="26">
        <v>8.980589484006625E-2</v>
      </c>
      <c r="BX112" s="26">
        <v>5.3221784460479593E-2</v>
      </c>
      <c r="BY112" s="26">
        <v>5.7504424734768703E-2</v>
      </c>
      <c r="BZ112" s="26">
        <v>5.6514149487354663E-2</v>
      </c>
      <c r="CA112" s="26">
        <v>0</v>
      </c>
      <c r="CB112" s="26">
        <v>5.6180467811950956E-2</v>
      </c>
      <c r="CC112" s="59"/>
      <c r="CF112" s="9"/>
      <c r="CG112" t="s">
        <v>162</v>
      </c>
      <c r="CH112">
        <f t="shared" ref="CH112:CO112" si="435">_xlfn.STDEV.P(BU111:BU113)</f>
        <v>1.9095247852542935E-2</v>
      </c>
      <c r="CI112">
        <f t="shared" si="435"/>
        <v>0.35324801059430655</v>
      </c>
      <c r="CJ112">
        <f t="shared" si="435"/>
        <v>1.5869264837916317E-2</v>
      </c>
      <c r="CK112">
        <f t="shared" si="435"/>
        <v>1.5182787643154455E-2</v>
      </c>
      <c r="CL112">
        <f t="shared" si="435"/>
        <v>2.6075919565046585E-2</v>
      </c>
      <c r="CM112">
        <f t="shared" si="435"/>
        <v>2.4577261947457647E-2</v>
      </c>
      <c r="CN112">
        <f t="shared" si="435"/>
        <v>0</v>
      </c>
      <c r="CO112">
        <f t="shared" si="435"/>
        <v>2.6483726506708723E-2</v>
      </c>
    </row>
    <row r="113" spans="1:93" x14ac:dyDescent="0.25">
      <c r="A113" s="5" t="s">
        <v>116</v>
      </c>
      <c r="B113" s="26">
        <v>5.0741535694851125E-2</v>
      </c>
      <c r="C113" s="26">
        <v>5.633989405927075E-2</v>
      </c>
      <c r="D113" s="26">
        <v>6.2692902883030907E-2</v>
      </c>
      <c r="E113" s="26">
        <v>3.2561989457974554E-2</v>
      </c>
      <c r="F113" s="26">
        <v>4.0290366844799724E-2</v>
      </c>
      <c r="G113" s="26">
        <v>2.8086762452169484E-2</v>
      </c>
      <c r="H113" s="26">
        <v>4.3621107607196015E-2</v>
      </c>
      <c r="I113" s="26">
        <v>5.1406761488993979E-2</v>
      </c>
      <c r="L113" s="5" t="s">
        <v>116</v>
      </c>
      <c r="M113" s="39">
        <v>0</v>
      </c>
      <c r="N113" s="26">
        <f t="shared" si="430"/>
        <v>5.0741535694851125E-2</v>
      </c>
      <c r="O113" s="26">
        <f t="shared" si="431"/>
        <v>5.633989405927075E-2</v>
      </c>
      <c r="P113" s="26">
        <f t="shared" si="431"/>
        <v>6.2692902883030907E-2</v>
      </c>
      <c r="Q113" s="36">
        <f t="shared" si="432"/>
        <v>9.5254892341005454E-2</v>
      </c>
      <c r="R113" s="26">
        <f t="shared" si="419"/>
        <v>0.10298326972783062</v>
      </c>
      <c r="S113" s="26">
        <f>G113-F113+Q113</f>
        <v>8.3051287948375213E-2</v>
      </c>
      <c r="T113" s="26">
        <f>H113-G113+S113</f>
        <v>9.8585633103401737E-2</v>
      </c>
      <c r="U113" s="36">
        <f>I113+T113</f>
        <v>0.14999239459239572</v>
      </c>
      <c r="AA113" s="39">
        <v>0</v>
      </c>
      <c r="AB113">
        <v>7</v>
      </c>
      <c r="AC113">
        <v>14</v>
      </c>
      <c r="AD113">
        <v>34</v>
      </c>
      <c r="AE113">
        <v>50</v>
      </c>
      <c r="AF113">
        <v>91</v>
      </c>
      <c r="AG113">
        <v>111</v>
      </c>
      <c r="AH113">
        <v>148</v>
      </c>
      <c r="AI113">
        <v>213</v>
      </c>
      <c r="AM113" s="5" t="s">
        <v>116</v>
      </c>
      <c r="AN113" s="26">
        <f t="shared" si="379"/>
        <v>0</v>
      </c>
      <c r="AO113" s="26">
        <f t="shared" si="403"/>
        <v>5.5983583644196241E-3</v>
      </c>
      <c r="AP113" s="26">
        <f t="shared" si="329"/>
        <v>1.1951367188179782E-2</v>
      </c>
      <c r="AQ113" s="36">
        <f t="shared" si="341"/>
        <v>4.4513356646154335E-2</v>
      </c>
      <c r="AR113" s="26">
        <f t="shared" si="317"/>
        <v>5.2241734032979506E-2</v>
      </c>
      <c r="AS113" s="26">
        <f t="shared" si="426"/>
        <v>4.0038129640349265E-2</v>
      </c>
      <c r="AT113" s="26">
        <f t="shared" si="315"/>
        <v>5.5572474795375797E-2</v>
      </c>
      <c r="AU113" s="36">
        <f t="shared" si="427"/>
        <v>0.10697923628436978</v>
      </c>
      <c r="AY113">
        <v>7</v>
      </c>
      <c r="AZ113">
        <v>14</v>
      </c>
      <c r="BA113">
        <v>34</v>
      </c>
      <c r="BB113">
        <v>50</v>
      </c>
      <c r="BC113">
        <v>91</v>
      </c>
      <c r="BD113">
        <v>111</v>
      </c>
      <c r="BE113">
        <v>148</v>
      </c>
      <c r="BF113">
        <v>213</v>
      </c>
      <c r="BT113" s="47" t="s">
        <v>116</v>
      </c>
      <c r="BU113" s="26">
        <v>0.91638968859855729</v>
      </c>
      <c r="BV113" s="26">
        <v>0.11397948060656346</v>
      </c>
      <c r="BW113" s="26">
        <v>5.0938811602395426E-2</v>
      </c>
      <c r="BX113" s="26">
        <v>1.799196322055268E-2</v>
      </c>
      <c r="BY113" s="26">
        <v>0</v>
      </c>
      <c r="BZ113" s="26">
        <v>0</v>
      </c>
      <c r="CA113" s="26">
        <v>0</v>
      </c>
      <c r="CB113" s="26">
        <v>0</v>
      </c>
      <c r="CC113" s="59"/>
      <c r="CF113" s="9"/>
      <c r="CG113" t="s">
        <v>165</v>
      </c>
      <c r="CH113">
        <v>0</v>
      </c>
      <c r="CI113">
        <v>14</v>
      </c>
      <c r="CJ113">
        <v>42</v>
      </c>
      <c r="CK113">
        <v>56</v>
      </c>
      <c r="CL113" s="34">
        <v>84</v>
      </c>
      <c r="CM113" s="34">
        <v>111</v>
      </c>
      <c r="CN113" s="34">
        <v>148</v>
      </c>
      <c r="CO113" s="34">
        <v>212</v>
      </c>
    </row>
    <row r="114" spans="1:93" x14ac:dyDescent="0.25">
      <c r="A114" s="5" t="s">
        <v>117</v>
      </c>
      <c r="B114" s="26">
        <v>0.16387204099397304</v>
      </c>
      <c r="C114" s="26">
        <v>0.16212124960526278</v>
      </c>
      <c r="D114" s="26">
        <v>0.17166521327331064</v>
      </c>
      <c r="E114" s="26">
        <v>7.5150785383255217E-2</v>
      </c>
      <c r="F114" s="26">
        <v>8.237263360204003E-2</v>
      </c>
      <c r="G114" s="26">
        <v>7.5945596794468814E-2</v>
      </c>
      <c r="H114" s="26">
        <v>7.7108765898507445E-2</v>
      </c>
      <c r="I114" s="26">
        <v>9.6559964777121435E-2</v>
      </c>
      <c r="L114" s="5" t="s">
        <v>117</v>
      </c>
      <c r="M114" s="39">
        <v>0</v>
      </c>
      <c r="N114" s="26">
        <f>B114-M114</f>
        <v>0.16387204099397304</v>
      </c>
      <c r="O114" s="26">
        <f>C114-B114+N114</f>
        <v>0.16212124960526278</v>
      </c>
      <c r="P114" s="26">
        <f>D114-C114+O114</f>
        <v>0.17166521327331064</v>
      </c>
      <c r="Q114" s="36">
        <f>E114+P114</f>
        <v>0.24681599865656584</v>
      </c>
      <c r="R114" s="26">
        <f>F114-E114+Q114</f>
        <v>0.25403784687535064</v>
      </c>
      <c r="S114" s="26">
        <f>G114-F114+R114</f>
        <v>0.24761081006777941</v>
      </c>
      <c r="T114" s="26">
        <f>H114-G114+S114</f>
        <v>0.24877397917181804</v>
      </c>
      <c r="U114" s="36">
        <f>I114+T114</f>
        <v>0.34533394394893946</v>
      </c>
      <c r="Y114" t="s">
        <v>185</v>
      </c>
      <c r="AA114" s="39">
        <v>0</v>
      </c>
      <c r="AB114" s="9">
        <f t="shared" ref="AB114:AI114" si="436">AVERAGE(N114:N116)</f>
        <v>0.13461986308713941</v>
      </c>
      <c r="AC114" s="9">
        <f t="shared" si="436"/>
        <v>0.13165063665934754</v>
      </c>
      <c r="AD114" s="9">
        <f t="shared" si="436"/>
        <v>0.14000184950315289</v>
      </c>
      <c r="AE114" s="9">
        <f t="shared" si="436"/>
        <v>0.20668922547263499</v>
      </c>
      <c r="AF114" s="9">
        <f t="shared" si="436"/>
        <v>0.20589376669009196</v>
      </c>
      <c r="AG114" s="9">
        <f t="shared" si="436"/>
        <v>0.20170298235369485</v>
      </c>
      <c r="AH114" s="9">
        <f t="shared" si="436"/>
        <v>0.20112910953012594</v>
      </c>
      <c r="AI114" s="9">
        <f t="shared" si="436"/>
        <v>0.27545537382340268</v>
      </c>
      <c r="AM114" s="5" t="s">
        <v>117</v>
      </c>
      <c r="AN114" s="26">
        <f t="shared" si="379"/>
        <v>0</v>
      </c>
      <c r="AO114" s="26">
        <f t="shared" si="403"/>
        <v>-1.75079138871026E-3</v>
      </c>
      <c r="AP114" s="26">
        <f t="shared" si="329"/>
        <v>7.7931722793375957E-3</v>
      </c>
      <c r="AQ114" s="36">
        <f t="shared" si="341"/>
        <v>8.2943957662592813E-2</v>
      </c>
      <c r="AR114" s="26">
        <f t="shared" si="317"/>
        <v>9.0165805881377625E-2</v>
      </c>
      <c r="AS114" s="26">
        <f t="shared" si="426"/>
        <v>8.373876907380641E-2</v>
      </c>
      <c r="AT114" s="26">
        <f t="shared" si="315"/>
        <v>8.490193817784504E-2</v>
      </c>
      <c r="AU114" s="36">
        <f t="shared" si="427"/>
        <v>0.18146190295496648</v>
      </c>
      <c r="AW114" t="s">
        <v>185</v>
      </c>
      <c r="AY114" s="9">
        <f>AVERAGE(AN114:AN116)</f>
        <v>0</v>
      </c>
      <c r="AZ114" s="9">
        <f t="shared" ref="AZ114:BF114" si="437">AVERAGE(AO114:AO116)</f>
        <v>-2.9692264277918442E-3</v>
      </c>
      <c r="BA114" s="9">
        <f t="shared" si="437"/>
        <v>5.3819864160134833E-3</v>
      </c>
      <c r="BB114" s="9">
        <f t="shared" si="437"/>
        <v>7.2069362385495592E-2</v>
      </c>
      <c r="BC114" s="9">
        <f t="shared" si="437"/>
        <v>7.1273903602952562E-2</v>
      </c>
      <c r="BD114" s="9">
        <f t="shared" si="437"/>
        <v>6.7083119266555441E-2</v>
      </c>
      <c r="BE114" s="9">
        <f t="shared" si="437"/>
        <v>6.6509246442986544E-2</v>
      </c>
      <c r="BF114" s="9">
        <f t="shared" si="437"/>
        <v>0.14083551073626333</v>
      </c>
      <c r="BT114" s="47" t="s">
        <v>117</v>
      </c>
      <c r="BU114" s="26">
        <v>1.1127413283780436</v>
      </c>
      <c r="BV114" s="26">
        <v>1.0150174618290866</v>
      </c>
      <c r="BW114" s="26">
        <v>1.0450298496980213</v>
      </c>
      <c r="BX114" s="26">
        <v>1.0397602600886198</v>
      </c>
      <c r="BY114" s="26">
        <v>1.0525833571042098</v>
      </c>
      <c r="BZ114" s="26">
        <v>1.0486943490861882</v>
      </c>
      <c r="CA114" s="26">
        <v>1.0122727703543668</v>
      </c>
      <c r="CB114" s="26">
        <v>1.1002954969766623</v>
      </c>
      <c r="CC114" s="59"/>
      <c r="CE114" t="s">
        <v>185</v>
      </c>
      <c r="CF114" s="9"/>
      <c r="CG114" t="s">
        <v>177</v>
      </c>
      <c r="CH114">
        <f t="shared" ref="CH114:CO114" si="438">AVERAGE(BU114:BU116)</f>
        <v>1.0287506503607278</v>
      </c>
      <c r="CI114">
        <f t="shared" si="438"/>
        <v>1.0148964739644273</v>
      </c>
      <c r="CJ114">
        <f t="shared" si="438"/>
        <v>0.98277071640462399</v>
      </c>
      <c r="CK114">
        <f t="shared" si="438"/>
        <v>1.0166580697259866</v>
      </c>
      <c r="CL114">
        <f t="shared" si="438"/>
        <v>1.0453425748319563</v>
      </c>
      <c r="CM114">
        <f t="shared" si="438"/>
        <v>1.037092767015545</v>
      </c>
      <c r="CN114">
        <f t="shared" si="438"/>
        <v>1.0038966936022604</v>
      </c>
      <c r="CO114">
        <f t="shared" si="438"/>
        <v>1.0860823421263888</v>
      </c>
    </row>
    <row r="115" spans="1:93" x14ac:dyDescent="0.25">
      <c r="A115" s="5" t="s">
        <v>118</v>
      </c>
      <c r="B115" s="26">
        <v>0.15893054190066497</v>
      </c>
      <c r="C115" s="26">
        <v>0.15520798639446698</v>
      </c>
      <c r="D115" s="26">
        <v>0.16585605457831115</v>
      </c>
      <c r="E115" s="26">
        <v>8.4002899763191197E-2</v>
      </c>
      <c r="F115" s="26">
        <v>7.4396927290284728E-2</v>
      </c>
      <c r="G115" s="26">
        <v>7.0349606262930964E-2</v>
      </c>
      <c r="H115" s="26">
        <v>6.8602014633621228E-2</v>
      </c>
      <c r="I115" s="26">
        <v>7.9236188739343141E-2</v>
      </c>
      <c r="L115" s="5" t="s">
        <v>118</v>
      </c>
      <c r="M115" s="39">
        <v>0</v>
      </c>
      <c r="N115" s="26">
        <f t="shared" ref="N115:N116" si="439">B115-M115</f>
        <v>0.15893054190066497</v>
      </c>
      <c r="O115" s="26">
        <f>C115-B115+N115</f>
        <v>0.15520798639446698</v>
      </c>
      <c r="P115" s="26">
        <f t="shared" ref="P115" si="440">D115-C115+O115</f>
        <v>0.16585605457831115</v>
      </c>
      <c r="Q115" s="36">
        <f>E115+P115</f>
        <v>0.24985895434150235</v>
      </c>
      <c r="R115" s="26">
        <f t="shared" ref="R115:T116" si="441">F115-E115+Q115</f>
        <v>0.24025298186859589</v>
      </c>
      <c r="S115" s="26">
        <f t="shared" si="441"/>
        <v>0.23620566084124212</v>
      </c>
      <c r="T115" s="26">
        <f t="shared" si="441"/>
        <v>0.23445806921193238</v>
      </c>
      <c r="U115" s="36">
        <f t="shared" ref="U115:U116" si="442">I115+T115</f>
        <v>0.31369425795127553</v>
      </c>
      <c r="AA115" s="39">
        <v>0</v>
      </c>
      <c r="AB115">
        <f t="shared" ref="AB115:AI115" si="443">_xlfn.STDEV.P(N114:N116)</f>
        <v>3.7928347519646265E-2</v>
      </c>
      <c r="AC115">
        <f t="shared" si="443"/>
        <v>3.8307648197654476E-2</v>
      </c>
      <c r="AD115">
        <f t="shared" si="443"/>
        <v>4.0740149120923878E-2</v>
      </c>
      <c r="AE115">
        <f t="shared" si="443"/>
        <v>5.8912620806858197E-2</v>
      </c>
      <c r="AF115">
        <f t="shared" si="443"/>
        <v>5.8609447106667101E-2</v>
      </c>
      <c r="AG115">
        <f t="shared" si="443"/>
        <v>5.7049139566528656E-2</v>
      </c>
      <c r="AH115">
        <f t="shared" si="443"/>
        <v>5.7554652843931492E-2</v>
      </c>
      <c r="AI115">
        <f t="shared" si="443"/>
        <v>7.7534101607771314E-2</v>
      </c>
      <c r="AM115" s="5" t="s">
        <v>118</v>
      </c>
      <c r="AN115" s="26">
        <f t="shared" si="379"/>
        <v>0</v>
      </c>
      <c r="AO115" s="26">
        <f t="shared" si="403"/>
        <v>-3.7225555061979887E-3</v>
      </c>
      <c r="AP115" s="26">
        <f t="shared" si="329"/>
        <v>6.9255126776461839E-3</v>
      </c>
      <c r="AQ115" s="36">
        <f t="shared" si="341"/>
        <v>9.0928412440837381E-2</v>
      </c>
      <c r="AR115" s="26">
        <f t="shared" si="317"/>
        <v>8.1322439967930912E-2</v>
      </c>
      <c r="AS115" s="26">
        <f t="shared" si="426"/>
        <v>7.7275118940577148E-2</v>
      </c>
      <c r="AT115" s="26">
        <f t="shared" ref="AT115:AT146" si="444">H115-G115+AS115</f>
        <v>7.5527527311267412E-2</v>
      </c>
      <c r="AU115" s="36">
        <f t="shared" si="427"/>
        <v>0.15476371605061057</v>
      </c>
      <c r="AY115">
        <f>_xlfn.STDEV.P(AN114:AN116)</f>
        <v>0</v>
      </c>
      <c r="AZ115">
        <f t="shared" ref="AZ115:BF115" si="445">_xlfn.STDEV.P(AO114:AO116)</f>
        <v>8.6956161359039933E-4</v>
      </c>
      <c r="BA115">
        <f t="shared" si="445"/>
        <v>2.8187490475459912E-3</v>
      </c>
      <c r="BB115">
        <f t="shared" si="445"/>
        <v>2.1276044871998058E-2</v>
      </c>
      <c r="BC115">
        <f t="shared" si="445"/>
        <v>2.0780006766508732E-2</v>
      </c>
      <c r="BD115">
        <f t="shared" si="445"/>
        <v>1.916667081617044E-2</v>
      </c>
      <c r="BE115">
        <f t="shared" si="445"/>
        <v>1.9756702812993073E-2</v>
      </c>
      <c r="BF115">
        <f t="shared" si="445"/>
        <v>4.0086168686882626E-2</v>
      </c>
      <c r="BT115" s="47" t="s">
        <v>118</v>
      </c>
      <c r="BU115" s="26">
        <v>1.0062013506423975</v>
      </c>
      <c r="BV115" s="26">
        <v>1.0312440441865041</v>
      </c>
      <c r="BW115" s="26">
        <v>1.043016886344355</v>
      </c>
      <c r="BX115" s="26">
        <v>1.0224490243310929</v>
      </c>
      <c r="BY115" s="26">
        <v>1.058324219470554</v>
      </c>
      <c r="BZ115" s="26">
        <v>1.0484844788883525</v>
      </c>
      <c r="CA115" s="26">
        <v>1.0126525836827509</v>
      </c>
      <c r="CB115" s="26">
        <v>1.0995003960169367</v>
      </c>
      <c r="CC115" s="59"/>
      <c r="CF115" s="9"/>
      <c r="CG115" t="s">
        <v>162</v>
      </c>
      <c r="CH115">
        <f t="shared" ref="CH115:CO115" si="446">_xlfn.STDEV.P(BU114:BU116)</f>
        <v>6.1476141385295648E-2</v>
      </c>
      <c r="CI115">
        <f t="shared" si="446"/>
        <v>1.3397401435667986E-2</v>
      </c>
      <c r="CJ115">
        <f t="shared" si="446"/>
        <v>8.6628228638422969E-2</v>
      </c>
      <c r="CK115">
        <f t="shared" si="446"/>
        <v>2.1618357792368259E-2</v>
      </c>
      <c r="CL115">
        <f t="shared" si="446"/>
        <v>1.4490210207835112E-2</v>
      </c>
      <c r="CM115">
        <f t="shared" si="446"/>
        <v>1.6258939820960567E-2</v>
      </c>
      <c r="CN115">
        <f t="shared" si="446"/>
        <v>1.2115122236444946E-2</v>
      </c>
      <c r="CO115">
        <f t="shared" si="446"/>
        <v>1.9540911250385706E-2</v>
      </c>
    </row>
    <row r="116" spans="1:93" x14ac:dyDescent="0.25">
      <c r="A116" s="5" t="s">
        <v>119</v>
      </c>
      <c r="B116" s="26">
        <v>8.1057006366780204E-2</v>
      </c>
      <c r="C116" s="26">
        <v>7.762267397831292E-2</v>
      </c>
      <c r="D116" s="26">
        <v>8.2484280657836875E-2</v>
      </c>
      <c r="E116" s="26">
        <v>4.0908442761999869E-2</v>
      </c>
      <c r="F116" s="26">
        <v>4.0906190668492472E-2</v>
      </c>
      <c r="G116" s="26">
        <v>3.8808195494226115E-2</v>
      </c>
      <c r="H116" s="26">
        <v>3.767099954879051E-2</v>
      </c>
      <c r="I116" s="26">
        <v>4.7182639363365766E-2</v>
      </c>
      <c r="L116" s="5" t="s">
        <v>119</v>
      </c>
      <c r="M116" s="39">
        <v>0</v>
      </c>
      <c r="N116" s="26">
        <f t="shared" si="439"/>
        <v>8.1057006366780204E-2</v>
      </c>
      <c r="O116" s="26">
        <f t="shared" ref="O116:P116" si="447">C116-B116+N116</f>
        <v>7.762267397831292E-2</v>
      </c>
      <c r="P116" s="26">
        <f t="shared" si="447"/>
        <v>8.2484280657836875E-2</v>
      </c>
      <c r="Q116" s="36">
        <f t="shared" ref="Q116" si="448">E116+P116</f>
        <v>0.12339272341983674</v>
      </c>
      <c r="R116" s="26">
        <f t="shared" si="441"/>
        <v>0.12339047132632935</v>
      </c>
      <c r="S116" s="26">
        <f t="shared" si="441"/>
        <v>0.121292476152063</v>
      </c>
      <c r="T116" s="26">
        <f t="shared" si="441"/>
        <v>0.12015528020662739</v>
      </c>
      <c r="U116" s="36">
        <f t="shared" si="442"/>
        <v>0.16733791956999317</v>
      </c>
      <c r="AA116" s="39">
        <v>0</v>
      </c>
      <c r="AB116">
        <v>7</v>
      </c>
      <c r="AC116">
        <v>14</v>
      </c>
      <c r="AD116">
        <v>34</v>
      </c>
      <c r="AE116">
        <v>50</v>
      </c>
      <c r="AF116">
        <v>91</v>
      </c>
      <c r="AG116">
        <v>111</v>
      </c>
      <c r="AH116">
        <v>148</v>
      </c>
      <c r="AI116">
        <v>213</v>
      </c>
      <c r="AM116" s="5" t="s">
        <v>119</v>
      </c>
      <c r="AN116" s="26">
        <f t="shared" si="379"/>
        <v>0</v>
      </c>
      <c r="AO116" s="26">
        <f t="shared" si="403"/>
        <v>-3.4343323884672844E-3</v>
      </c>
      <c r="AP116" s="26">
        <f t="shared" si="329"/>
        <v>1.427274291056671E-3</v>
      </c>
      <c r="AQ116" s="41">
        <f t="shared" si="341"/>
        <v>4.233571705305654E-2</v>
      </c>
      <c r="AR116" s="43">
        <f t="shared" si="317"/>
        <v>4.2333464959549143E-2</v>
      </c>
      <c r="AS116" s="43">
        <f t="shared" si="426"/>
        <v>4.0235469785282786E-2</v>
      </c>
      <c r="AT116" s="43">
        <f t="shared" si="444"/>
        <v>3.9098273839847181E-2</v>
      </c>
      <c r="AU116" s="41">
        <f t="shared" si="427"/>
        <v>8.6280913203212947E-2</v>
      </c>
      <c r="AY116">
        <v>7</v>
      </c>
      <c r="AZ116">
        <v>14</v>
      </c>
      <c r="BA116">
        <v>34</v>
      </c>
      <c r="BB116">
        <v>50</v>
      </c>
      <c r="BC116">
        <v>91</v>
      </c>
      <c r="BD116">
        <v>111</v>
      </c>
      <c r="BE116">
        <v>148</v>
      </c>
      <c r="BF116">
        <v>213</v>
      </c>
      <c r="BT116" s="47" t="s">
        <v>119</v>
      </c>
      <c r="BU116" s="26">
        <v>0.96730927206174211</v>
      </c>
      <c r="BV116" s="26">
        <v>0.99842791587769153</v>
      </c>
      <c r="BW116" s="26">
        <v>0.86026541317149574</v>
      </c>
      <c r="BX116" s="26">
        <v>0.98776492475824718</v>
      </c>
      <c r="BY116" s="26">
        <v>1.0251201479211047</v>
      </c>
      <c r="BZ116" s="26">
        <v>1.0140994730720945</v>
      </c>
      <c r="CA116" s="26">
        <v>0.98676472676966354</v>
      </c>
      <c r="CB116" s="26">
        <v>1.0584511333855673</v>
      </c>
      <c r="CC116" s="59"/>
      <c r="CF116" s="9"/>
      <c r="CG116" t="s">
        <v>165</v>
      </c>
      <c r="CH116">
        <v>0</v>
      </c>
      <c r="CI116">
        <v>14</v>
      </c>
      <c r="CJ116">
        <v>42</v>
      </c>
      <c r="CK116">
        <v>56</v>
      </c>
      <c r="CL116" s="34">
        <v>84</v>
      </c>
      <c r="CM116" s="34">
        <v>111</v>
      </c>
      <c r="CN116" s="34">
        <v>148</v>
      </c>
      <c r="CO116" s="34">
        <v>212</v>
      </c>
    </row>
    <row r="117" spans="1:93" x14ac:dyDescent="0.25">
      <c r="A117" s="5" t="s">
        <v>120</v>
      </c>
      <c r="B117" s="26">
        <v>1.3869942313088621E-2</v>
      </c>
      <c r="C117" s="26">
        <v>1.4574129825447701E-2</v>
      </c>
      <c r="D117" s="26">
        <v>1.1887906610939228E-2</v>
      </c>
      <c r="E117" s="26">
        <v>1.0313242781458339E-2</v>
      </c>
      <c r="F117" s="26">
        <v>1.0190114887362742E-2</v>
      </c>
      <c r="G117" s="26">
        <v>0</v>
      </c>
      <c r="H117" s="26">
        <v>0</v>
      </c>
      <c r="I117" s="26">
        <v>0</v>
      </c>
      <c r="L117" s="5" t="s">
        <v>120</v>
      </c>
      <c r="M117" s="39">
        <v>0</v>
      </c>
      <c r="N117" s="26">
        <f>B117-M117</f>
        <v>1.3869942313088621E-2</v>
      </c>
      <c r="O117" s="26">
        <f>C117-B117+N117</f>
        <v>1.4574129825447701E-2</v>
      </c>
      <c r="P117" s="26">
        <f>D117-C117+O117</f>
        <v>1.1887906610939228E-2</v>
      </c>
      <c r="Q117" s="36">
        <f>E117+D117</f>
        <v>2.2201149392397569E-2</v>
      </c>
      <c r="R117" s="26">
        <f>F117-E117+Q117</f>
        <v>2.2078021498301972E-2</v>
      </c>
      <c r="S117" s="36">
        <f>G117+R117</f>
        <v>2.2078021498301972E-2</v>
      </c>
      <c r="T117" s="26">
        <f>H117-G117+S117</f>
        <v>2.2078021498301972E-2</v>
      </c>
      <c r="U117" s="26">
        <f>I117-H117+T117</f>
        <v>2.2078021498301972E-2</v>
      </c>
      <c r="Y117" t="s">
        <v>187</v>
      </c>
      <c r="AA117" s="39">
        <v>0</v>
      </c>
      <c r="AB117" s="9">
        <f t="shared" ref="AB117:AI117" si="449">AVERAGE(N117:N119)</f>
        <v>1.8599157360087687E-2</v>
      </c>
      <c r="AC117" s="9">
        <f t="shared" si="449"/>
        <v>1.9034182772595064E-2</v>
      </c>
      <c r="AD117" s="9">
        <f t="shared" si="449"/>
        <v>1.8238397381766695E-2</v>
      </c>
      <c r="AE117" s="9">
        <f t="shared" si="449"/>
        <v>3.0659449952097007E-2</v>
      </c>
      <c r="AF117" s="9">
        <f t="shared" si="449"/>
        <v>3.4439003144650392E-2</v>
      </c>
      <c r="AG117" s="9">
        <f t="shared" si="449"/>
        <v>3.8158828395924847E-2</v>
      </c>
      <c r="AH117" s="9">
        <f t="shared" si="449"/>
        <v>3.8088572682528514E-2</v>
      </c>
      <c r="AI117" s="9">
        <f t="shared" si="449"/>
        <v>3.7760783338646138E-2</v>
      </c>
      <c r="AM117" s="5" t="s">
        <v>120</v>
      </c>
      <c r="AN117" s="26">
        <f t="shared" si="379"/>
        <v>0</v>
      </c>
      <c r="AO117" s="26">
        <f t="shared" si="403"/>
        <v>7.0418751235908073E-4</v>
      </c>
      <c r="AP117" s="26">
        <f t="shared" si="329"/>
        <v>-1.9820357021493925E-3</v>
      </c>
      <c r="AQ117" s="36">
        <f t="shared" si="341"/>
        <v>8.3312070793089468E-3</v>
      </c>
      <c r="AR117" s="26">
        <f t="shared" si="317"/>
        <v>8.2080791852133499E-3</v>
      </c>
      <c r="AS117" s="36">
        <f t="shared" ref="AS117:AS122" si="450">G117+AR117</f>
        <v>8.2080791852133499E-3</v>
      </c>
      <c r="AT117" s="26">
        <f t="shared" si="444"/>
        <v>8.2080791852133499E-3</v>
      </c>
      <c r="AU117" s="26">
        <f t="shared" ref="AU117:AU125" si="451">I117-H117+AT117</f>
        <v>8.2080791852133499E-3</v>
      </c>
      <c r="AW117" t="s">
        <v>187</v>
      </c>
      <c r="AY117" s="9">
        <f>AVERAGE(AN117:AN119)</f>
        <v>0</v>
      </c>
      <c r="AZ117" s="9">
        <f t="shared" ref="AZ117:BF117" si="452">AVERAGE(AO117:AO119)</f>
        <v>4.3502541250737756E-4</v>
      </c>
      <c r="BA117" s="9">
        <f t="shared" si="452"/>
        <v>-3.6075997832099409E-4</v>
      </c>
      <c r="BB117" s="9">
        <f t="shared" si="452"/>
        <v>1.2060292592009322E-2</v>
      </c>
      <c r="BC117" s="9">
        <f t="shared" si="452"/>
        <v>1.5839845784562705E-2</v>
      </c>
      <c r="BD117" s="9">
        <f t="shared" si="452"/>
        <v>1.9559671035837164E-2</v>
      </c>
      <c r="BE117" s="9">
        <f t="shared" si="452"/>
        <v>1.9489415322440824E-2</v>
      </c>
      <c r="BF117" s="9">
        <f t="shared" si="452"/>
        <v>1.9161625978558455E-2</v>
      </c>
      <c r="BT117" s="47" t="s">
        <v>120</v>
      </c>
      <c r="BU117" s="26">
        <v>0.81829101692136719</v>
      </c>
      <c r="BV117" s="26">
        <v>0.87878342800882725</v>
      </c>
      <c r="BW117" s="26">
        <v>0.992240704495157</v>
      </c>
      <c r="BX117" s="26">
        <v>0.87836310712732368</v>
      </c>
      <c r="BY117" s="26">
        <v>0.90266797307583369</v>
      </c>
      <c r="BZ117" s="26">
        <v>0.87804348557503864</v>
      </c>
      <c r="CA117" s="26">
        <v>0.87399778881419066</v>
      </c>
      <c r="CB117" s="26">
        <v>0.93963924895024453</v>
      </c>
      <c r="CC117" s="59"/>
      <c r="CE117" t="s">
        <v>187</v>
      </c>
      <c r="CF117" s="9"/>
      <c r="CG117" t="s">
        <v>177</v>
      </c>
      <c r="CH117">
        <f t="shared" ref="CH117:CO117" si="453">AVERAGE(BU117:BU119)</f>
        <v>0.82044000668776851</v>
      </c>
      <c r="CI117">
        <f t="shared" si="453"/>
        <v>0.85803438375511487</v>
      </c>
      <c r="CJ117">
        <f t="shared" si="453"/>
        <v>0.91256862096459546</v>
      </c>
      <c r="CK117">
        <f t="shared" si="453"/>
        <v>0.87872397288941206</v>
      </c>
      <c r="CL117">
        <f t="shared" si="453"/>
        <v>0.90188974540987255</v>
      </c>
      <c r="CM117">
        <f t="shared" si="453"/>
        <v>0.82007197841624857</v>
      </c>
      <c r="CN117">
        <f t="shared" si="453"/>
        <v>0.81114775829398555</v>
      </c>
      <c r="CO117">
        <f t="shared" si="453"/>
        <v>0.89629144975403474</v>
      </c>
    </row>
    <row r="118" spans="1:93" x14ac:dyDescent="0.25">
      <c r="A118" s="5" t="s">
        <v>121</v>
      </c>
      <c r="B118" s="26">
        <v>1.7553721803122063E-2</v>
      </c>
      <c r="C118" s="26">
        <v>1.7150985972611527E-2</v>
      </c>
      <c r="D118" s="26">
        <v>1.6815343964142866E-2</v>
      </c>
      <c r="E118" s="26">
        <v>1.0987185307631778E-2</v>
      </c>
      <c r="F118" s="26">
        <v>1.3194497713450765E-2</v>
      </c>
      <c r="G118" s="26">
        <v>0</v>
      </c>
      <c r="H118" s="26">
        <v>0</v>
      </c>
      <c r="I118" s="26">
        <v>0</v>
      </c>
      <c r="L118" s="5" t="s">
        <v>121</v>
      </c>
      <c r="M118" s="39">
        <v>0</v>
      </c>
      <c r="N118" s="26">
        <f t="shared" ref="N118:N119" si="454">B118-M118</f>
        <v>1.7553721803122063E-2</v>
      </c>
      <c r="O118" s="26">
        <f t="shared" ref="O118:P119" si="455">C118-B118+N118</f>
        <v>1.7150985972611527E-2</v>
      </c>
      <c r="P118" s="26">
        <f t="shared" si="455"/>
        <v>1.6815343964142866E-2</v>
      </c>
      <c r="Q118" s="36">
        <f t="shared" ref="Q118:Q119" si="456">E118+D118</f>
        <v>2.7802529271774644E-2</v>
      </c>
      <c r="R118" s="26">
        <f t="shared" ref="R118:R119" si="457">F118-E118+Q118</f>
        <v>3.0009841677593629E-2</v>
      </c>
      <c r="S118" s="36">
        <f t="shared" ref="S118:S119" si="458">G118+R118</f>
        <v>3.0009841677593629E-2</v>
      </c>
      <c r="T118" s="26">
        <f t="shared" ref="T118:U119" si="459">H118-G118+S118</f>
        <v>3.0009841677593629E-2</v>
      </c>
      <c r="U118" s="26">
        <f t="shared" si="459"/>
        <v>3.0009841677593629E-2</v>
      </c>
      <c r="AA118" s="39">
        <v>0</v>
      </c>
      <c r="AB118">
        <f t="shared" ref="AB118:AI118" si="460">_xlfn.STDEV.P(N117:N119)</f>
        <v>4.3514365467969508E-3</v>
      </c>
      <c r="AC118">
        <f t="shared" si="460"/>
        <v>4.6070713703068233E-3</v>
      </c>
      <c r="AD118">
        <f t="shared" si="460"/>
        <v>5.8532555986556345E-3</v>
      </c>
      <c r="AE118">
        <f t="shared" si="460"/>
        <v>8.3214396960002469E-3</v>
      </c>
      <c r="AF118">
        <f t="shared" si="460"/>
        <v>1.2306099359413205E-2</v>
      </c>
      <c r="AG118">
        <f t="shared" si="460"/>
        <v>1.7436372268774869E-2</v>
      </c>
      <c r="AH118">
        <f t="shared" si="460"/>
        <v>1.7338753898534946E-2</v>
      </c>
      <c r="AI118">
        <f t="shared" si="460"/>
        <v>1.6883567705171861E-2</v>
      </c>
      <c r="AM118" s="5" t="s">
        <v>121</v>
      </c>
      <c r="AN118" s="26">
        <f t="shared" si="379"/>
        <v>0</v>
      </c>
      <c r="AO118" s="26">
        <f t="shared" si="403"/>
        <v>-4.0273583051053663E-4</v>
      </c>
      <c r="AP118" s="26">
        <f t="shared" ref="AP118:AP149" si="461">D118-C118+AO118</f>
        <v>-7.3837783897919701E-4</v>
      </c>
      <c r="AQ118" s="36">
        <f t="shared" si="341"/>
        <v>1.0248807468652581E-2</v>
      </c>
      <c r="AR118" s="26">
        <f t="shared" si="317"/>
        <v>1.2456119874471568E-2</v>
      </c>
      <c r="AS118" s="36">
        <f t="shared" si="450"/>
        <v>1.2456119874471568E-2</v>
      </c>
      <c r="AT118" s="26">
        <f t="shared" si="444"/>
        <v>1.2456119874471568E-2</v>
      </c>
      <c r="AU118" s="26">
        <f t="shared" si="451"/>
        <v>1.2456119874471568E-2</v>
      </c>
      <c r="AY118">
        <f>_xlfn.STDEV.P(AN117:AN119)</f>
        <v>0</v>
      </c>
      <c r="AZ118">
        <f t="shared" ref="AZ118:BF118" si="462">_xlfn.STDEV.P(AO117:AO119)</f>
        <v>6.0486833881676213E-4</v>
      </c>
      <c r="BA118">
        <f t="shared" si="462"/>
        <v>1.5018550510912684E-3</v>
      </c>
      <c r="BB118">
        <f t="shared" si="462"/>
        <v>3.9952254874334172E-3</v>
      </c>
      <c r="BC118">
        <f t="shared" si="462"/>
        <v>7.9798608527364267E-3</v>
      </c>
      <c r="BD118">
        <f t="shared" si="462"/>
        <v>1.3164489865268471E-2</v>
      </c>
      <c r="BE118">
        <f t="shared" si="462"/>
        <v>1.3066005765612088E-2</v>
      </c>
      <c r="BF118">
        <f t="shared" si="462"/>
        <v>1.2606693310833587E-2</v>
      </c>
      <c r="BT118" s="47" t="s">
        <v>121</v>
      </c>
      <c r="BU118" s="26">
        <v>0.82634224261042133</v>
      </c>
      <c r="BV118" s="26">
        <v>0.81513387014915428</v>
      </c>
      <c r="BW118" s="26">
        <v>0.86202979486692721</v>
      </c>
      <c r="BX118" s="26">
        <v>0.85559093712441436</v>
      </c>
      <c r="BY118" s="26">
        <v>0.89188344008260623</v>
      </c>
      <c r="BZ118" s="26">
        <v>0.86823996129250991</v>
      </c>
      <c r="CA118" s="26">
        <v>0.86011302801417422</v>
      </c>
      <c r="CB118" s="26">
        <v>0.92757348888700442</v>
      </c>
      <c r="CC118" s="59"/>
      <c r="CF118" s="9"/>
      <c r="CG118" t="s">
        <v>162</v>
      </c>
      <c r="CH118">
        <f t="shared" ref="CH118:CO118" si="463">_xlfn.STDEV.P(BU117:BU119)</f>
        <v>4.2245868678553178E-3</v>
      </c>
      <c r="CI118">
        <f t="shared" si="463"/>
        <v>3.0340646551896441E-2</v>
      </c>
      <c r="CJ118">
        <f t="shared" si="463"/>
        <v>5.7010409944390453E-2</v>
      </c>
      <c r="CK118">
        <f t="shared" si="463"/>
        <v>1.9037077653597665E-2</v>
      </c>
      <c r="CL118">
        <f t="shared" si="463"/>
        <v>7.8716622963984611E-3</v>
      </c>
      <c r="CM118">
        <f t="shared" si="463"/>
        <v>7.5158591350845655E-2</v>
      </c>
      <c r="CN118">
        <f t="shared" si="463"/>
        <v>7.9268289883178522E-2</v>
      </c>
      <c r="CO118">
        <f t="shared" si="463"/>
        <v>5.3000661745903455E-2</v>
      </c>
    </row>
    <row r="119" spans="1:93" x14ac:dyDescent="0.25">
      <c r="A119" s="5" t="s">
        <v>122</v>
      </c>
      <c r="B119" s="26">
        <v>2.437380796405238E-2</v>
      </c>
      <c r="C119" s="26">
        <v>2.5377432519725969E-2</v>
      </c>
      <c r="D119" s="26">
        <v>2.6011941570217988E-2</v>
      </c>
      <c r="E119" s="26">
        <v>1.5962729621900824E-2</v>
      </c>
      <c r="F119" s="26">
        <v>2.5217204687837589E-2</v>
      </c>
      <c r="G119" s="26">
        <v>1.115947575382337E-2</v>
      </c>
      <c r="H119" s="26">
        <v>1.0948708613634351E-2</v>
      </c>
      <c r="I119" s="26">
        <v>9.9653405819872514E-3</v>
      </c>
      <c r="L119" s="5" t="s">
        <v>122</v>
      </c>
      <c r="M119" s="39">
        <v>0</v>
      </c>
      <c r="N119" s="26">
        <f t="shared" si="454"/>
        <v>2.437380796405238E-2</v>
      </c>
      <c r="O119" s="26">
        <f t="shared" si="455"/>
        <v>2.5377432519725969E-2</v>
      </c>
      <c r="P119" s="26">
        <f t="shared" si="455"/>
        <v>2.6011941570217988E-2</v>
      </c>
      <c r="Q119" s="36">
        <f t="shared" si="456"/>
        <v>4.1974671192118812E-2</v>
      </c>
      <c r="R119" s="26">
        <f t="shared" si="457"/>
        <v>5.122914625805558E-2</v>
      </c>
      <c r="S119" s="36">
        <f t="shared" si="458"/>
        <v>6.2388622011878947E-2</v>
      </c>
      <c r="T119" s="26">
        <f t="shared" si="459"/>
        <v>6.2177854871689926E-2</v>
      </c>
      <c r="U119" s="26">
        <f t="shared" si="459"/>
        <v>6.1194486840042826E-2</v>
      </c>
      <c r="AA119" s="39">
        <v>0</v>
      </c>
      <c r="AB119">
        <v>7</v>
      </c>
      <c r="AC119">
        <v>14</v>
      </c>
      <c r="AD119">
        <v>34</v>
      </c>
      <c r="AE119">
        <v>50</v>
      </c>
      <c r="AF119">
        <v>91</v>
      </c>
      <c r="AG119">
        <v>111</v>
      </c>
      <c r="AH119">
        <v>148</v>
      </c>
      <c r="AI119">
        <v>213</v>
      </c>
      <c r="AM119" s="5" t="s">
        <v>122</v>
      </c>
      <c r="AN119" s="26">
        <f t="shared" si="379"/>
        <v>0</v>
      </c>
      <c r="AO119" s="26">
        <f t="shared" si="403"/>
        <v>1.0036245556735886E-3</v>
      </c>
      <c r="AP119" s="26">
        <f t="shared" si="461"/>
        <v>1.6381336061656072E-3</v>
      </c>
      <c r="AQ119" s="36">
        <f t="shared" si="341"/>
        <v>1.7600863228066432E-2</v>
      </c>
      <c r="AR119" s="26">
        <f t="shared" si="317"/>
        <v>2.6855338294003196E-2</v>
      </c>
      <c r="AS119" s="36">
        <f t="shared" si="450"/>
        <v>3.801481404782657E-2</v>
      </c>
      <c r="AT119" s="26">
        <f t="shared" si="444"/>
        <v>3.7804046907637549E-2</v>
      </c>
      <c r="AU119" s="26">
        <f t="shared" si="451"/>
        <v>3.6820678875990449E-2</v>
      </c>
      <c r="AY119">
        <v>7</v>
      </c>
      <c r="AZ119">
        <v>14</v>
      </c>
      <c r="BA119">
        <v>34</v>
      </c>
      <c r="BB119">
        <v>50</v>
      </c>
      <c r="BC119">
        <v>91</v>
      </c>
      <c r="BD119">
        <v>111</v>
      </c>
      <c r="BE119">
        <v>148</v>
      </c>
      <c r="BF119">
        <v>213</v>
      </c>
      <c r="BT119" s="47" t="s">
        <v>122</v>
      </c>
      <c r="BU119" s="26">
        <v>0.81668676053151712</v>
      </c>
      <c r="BV119" s="26">
        <v>0.88018585310736308</v>
      </c>
      <c r="BW119" s="26">
        <v>0.88343536353170216</v>
      </c>
      <c r="BX119" s="26">
        <v>0.90221787441649803</v>
      </c>
      <c r="BY119" s="26">
        <v>0.91111782307117761</v>
      </c>
      <c r="BZ119" s="26">
        <v>0.71393248838119716</v>
      </c>
      <c r="CA119" s="26">
        <v>0.69933245805359212</v>
      </c>
      <c r="CB119" s="26">
        <v>0.82166161142485539</v>
      </c>
      <c r="CC119" s="59"/>
      <c r="CF119" s="9"/>
      <c r="CG119" t="s">
        <v>165</v>
      </c>
      <c r="CH119">
        <v>0</v>
      </c>
      <c r="CI119">
        <v>14</v>
      </c>
      <c r="CJ119">
        <v>42</v>
      </c>
      <c r="CK119">
        <v>56</v>
      </c>
      <c r="CL119" s="34">
        <v>84</v>
      </c>
      <c r="CM119" s="34">
        <v>111</v>
      </c>
      <c r="CN119" s="34">
        <v>148</v>
      </c>
      <c r="CO119" s="34">
        <v>212</v>
      </c>
    </row>
    <row r="120" spans="1:93" x14ac:dyDescent="0.25">
      <c r="A120" s="5" t="s">
        <v>123</v>
      </c>
      <c r="B120" s="26">
        <v>0.10326922986431951</v>
      </c>
      <c r="C120" s="26">
        <v>0.10226264896176417</v>
      </c>
      <c r="D120" s="26">
        <v>0.10311110120955738</v>
      </c>
      <c r="E120" s="26">
        <v>2.9556667507916835E-2</v>
      </c>
      <c r="F120" s="26">
        <v>3.2764688074172064E-2</v>
      </c>
      <c r="G120" s="26">
        <v>0</v>
      </c>
      <c r="H120" s="26">
        <v>0</v>
      </c>
      <c r="I120" s="26">
        <v>0</v>
      </c>
      <c r="J120" t="s">
        <v>205</v>
      </c>
      <c r="L120" s="5" t="s">
        <v>123</v>
      </c>
      <c r="M120" s="39">
        <v>0</v>
      </c>
      <c r="N120" s="26">
        <f>B120-M120</f>
        <v>0.10326922986431951</v>
      </c>
      <c r="O120" s="26">
        <f>C120-B120+N120</f>
        <v>0.10226264896176417</v>
      </c>
      <c r="P120" s="26">
        <f>D120-C120+O120</f>
        <v>0.10311110120955738</v>
      </c>
      <c r="Q120" s="36">
        <f>E120+D120</f>
        <v>0.13266776871747421</v>
      </c>
      <c r="R120" s="26">
        <f>F120-E120+Q120</f>
        <v>0.13587578928372945</v>
      </c>
      <c r="S120" s="36">
        <f>G120+R120</f>
        <v>0.13587578928372945</v>
      </c>
      <c r="T120" s="26">
        <f>H120-G120+S120</f>
        <v>0.13587578928372945</v>
      </c>
      <c r="U120" s="26">
        <f>I120-H120+T120</f>
        <v>0.13587578928372945</v>
      </c>
      <c r="Y120" t="s">
        <v>188</v>
      </c>
      <c r="AA120" s="39">
        <v>0</v>
      </c>
      <c r="AB120" s="9">
        <f t="shared" ref="AB120:AI120" si="464">AVERAGE(N120:N122)</f>
        <v>8.8937485538710379E-2</v>
      </c>
      <c r="AC120" s="9">
        <f t="shared" si="464"/>
        <v>8.8913628521929342E-2</v>
      </c>
      <c r="AD120" s="9">
        <f t="shared" si="464"/>
        <v>8.9671268268461557E-2</v>
      </c>
      <c r="AE120" s="9">
        <f t="shared" si="464"/>
        <v>0.11391135761403594</v>
      </c>
      <c r="AF120" s="9">
        <f t="shared" si="464"/>
        <v>0.11452067212413357</v>
      </c>
      <c r="AG120" s="9">
        <f t="shared" si="464"/>
        <v>0.11452067212413357</v>
      </c>
      <c r="AH120" s="9">
        <f t="shared" si="464"/>
        <v>0.11452067212413357</v>
      </c>
      <c r="AI120" s="9">
        <f t="shared" si="464"/>
        <v>0.11452067212413357</v>
      </c>
      <c r="AM120" s="5" t="s">
        <v>123</v>
      </c>
      <c r="AN120" s="26">
        <f t="shared" si="379"/>
        <v>0</v>
      </c>
      <c r="AO120" s="26">
        <f t="shared" si="403"/>
        <v>-1.0065809025553429E-3</v>
      </c>
      <c r="AP120" s="26">
        <f t="shared" si="461"/>
        <v>-1.581286547621269E-4</v>
      </c>
      <c r="AQ120" s="36">
        <f t="shared" si="341"/>
        <v>2.9398538853154708E-2</v>
      </c>
      <c r="AR120" s="26">
        <f t="shared" si="317"/>
        <v>3.2606559419409938E-2</v>
      </c>
      <c r="AS120" s="36">
        <f t="shared" si="450"/>
        <v>3.2606559419409938E-2</v>
      </c>
      <c r="AT120" s="26">
        <f t="shared" si="444"/>
        <v>3.2606559419409938E-2</v>
      </c>
      <c r="AU120" s="26">
        <f t="shared" si="451"/>
        <v>3.2606559419409938E-2</v>
      </c>
      <c r="AW120" t="s">
        <v>188</v>
      </c>
      <c r="AY120" s="9">
        <f>AVERAGE(AN120:AN122)</f>
        <v>0</v>
      </c>
      <c r="AZ120" s="9">
        <f t="shared" ref="AZ120:BF120" si="465">AVERAGE(AO120:AO122)</f>
        <v>-2.3857016781016205E-5</v>
      </c>
      <c r="BA120" s="9">
        <f t="shared" si="465"/>
        <v>7.337827297511923E-4</v>
      </c>
      <c r="BB120" s="9">
        <f t="shared" si="465"/>
        <v>2.4973872075325584E-2</v>
      </c>
      <c r="BC120" s="9">
        <f t="shared" si="465"/>
        <v>2.55831865854232E-2</v>
      </c>
      <c r="BD120" s="9">
        <f t="shared" si="465"/>
        <v>2.55831865854232E-2</v>
      </c>
      <c r="BE120" s="9">
        <f t="shared" si="465"/>
        <v>2.55831865854232E-2</v>
      </c>
      <c r="BF120" s="9">
        <f t="shared" si="465"/>
        <v>2.55831865854232E-2</v>
      </c>
      <c r="BT120" s="47" t="s">
        <v>123</v>
      </c>
      <c r="BU120" s="26">
        <v>1.0212580681616821</v>
      </c>
      <c r="BV120" s="26">
        <v>0.95660688234481006</v>
      </c>
      <c r="BW120" s="26">
        <v>0.95093245797825465</v>
      </c>
      <c r="BX120" s="26">
        <v>0.97810868108718696</v>
      </c>
      <c r="BY120" s="26">
        <v>0.97885292576638316</v>
      </c>
      <c r="BZ120" s="26">
        <v>0.98058257595066911</v>
      </c>
      <c r="CA120" s="26">
        <v>0.96075195009817371</v>
      </c>
      <c r="CB120" s="26">
        <v>1.0366407928873671</v>
      </c>
      <c r="CC120" s="59"/>
      <c r="CE120" t="s">
        <v>188</v>
      </c>
      <c r="CF120" s="9"/>
      <c r="CG120" t="s">
        <v>177</v>
      </c>
      <c r="CH120">
        <f t="shared" ref="CH120:CO120" si="466">AVERAGE(BU120:BU122)</f>
        <v>0.89263854312206392</v>
      </c>
      <c r="CI120">
        <f t="shared" si="466"/>
        <v>0.95039032847303506</v>
      </c>
      <c r="CJ120">
        <f t="shared" si="466"/>
        <v>0.93106905986221522</v>
      </c>
      <c r="CK120">
        <f t="shared" si="466"/>
        <v>0.97456982233671463</v>
      </c>
      <c r="CL120">
        <f t="shared" si="466"/>
        <v>0.98074856450733172</v>
      </c>
      <c r="CM120">
        <f t="shared" si="466"/>
        <v>0.97901753523163126</v>
      </c>
      <c r="CN120">
        <f t="shared" si="466"/>
        <v>0.95661540679694534</v>
      </c>
      <c r="CO120">
        <f t="shared" si="466"/>
        <v>1.0320066868808107</v>
      </c>
    </row>
    <row r="121" spans="1:93" x14ac:dyDescent="0.25">
      <c r="A121" s="5" t="s">
        <v>124</v>
      </c>
      <c r="B121" s="26">
        <v>0.11995685181746185</v>
      </c>
      <c r="C121" s="26">
        <v>0.12072306329447534</v>
      </c>
      <c r="D121" s="26">
        <v>0.12221231054340367</v>
      </c>
      <c r="E121" s="26">
        <v>3.1736748552167654E-2</v>
      </c>
      <c r="F121" s="26">
        <v>3.1066149810967909E-2</v>
      </c>
      <c r="G121" s="26">
        <v>0</v>
      </c>
      <c r="H121" s="26">
        <v>0</v>
      </c>
      <c r="I121" s="26">
        <v>0</v>
      </c>
      <c r="J121" t="s">
        <v>205</v>
      </c>
      <c r="L121" s="5" t="s">
        <v>124</v>
      </c>
      <c r="M121" s="39">
        <v>0</v>
      </c>
      <c r="N121" s="26">
        <f t="shared" ref="N121:N122" si="467">B121-M121</f>
        <v>0.11995685181746185</v>
      </c>
      <c r="O121" s="26">
        <f t="shared" ref="O121:Q125" si="468">C121-B121+N121</f>
        <v>0.12072306329447534</v>
      </c>
      <c r="P121" s="26">
        <f t="shared" si="468"/>
        <v>0.12221231054340367</v>
      </c>
      <c r="Q121" s="36">
        <f t="shared" ref="Q121:Q122" si="469">E121+D121</f>
        <v>0.15394905909557133</v>
      </c>
      <c r="R121" s="26">
        <f t="shared" ref="R121:R122" si="470">F121-E121+Q121</f>
        <v>0.15327846035437159</v>
      </c>
      <c r="S121" s="36">
        <f t="shared" ref="S121:S122" si="471">G121+R121</f>
        <v>0.15327846035437159</v>
      </c>
      <c r="T121" s="26">
        <f t="shared" ref="T121:U125" si="472">H121-G121+S121</f>
        <v>0.15327846035437159</v>
      </c>
      <c r="U121" s="26">
        <f t="shared" si="472"/>
        <v>0.15327846035437159</v>
      </c>
      <c r="AA121" s="39">
        <v>0</v>
      </c>
      <c r="AB121">
        <f t="shared" ref="AB121:AI121" si="473">_xlfn.STDEV.P(N120:N122)</f>
        <v>3.2783752138312451E-2</v>
      </c>
      <c r="AC121">
        <f t="shared" si="473"/>
        <v>3.2809158093539452E-2</v>
      </c>
      <c r="AD121">
        <f t="shared" si="473"/>
        <v>3.3435457364186412E-2</v>
      </c>
      <c r="AE121">
        <f t="shared" si="473"/>
        <v>4.247182663076108E-2</v>
      </c>
      <c r="AF121">
        <f t="shared" si="473"/>
        <v>4.3095895287166175E-2</v>
      </c>
      <c r="AG121">
        <f t="shared" si="473"/>
        <v>4.3095895287166175E-2</v>
      </c>
      <c r="AH121">
        <f t="shared" si="473"/>
        <v>4.3095895287166175E-2</v>
      </c>
      <c r="AI121">
        <f t="shared" si="473"/>
        <v>4.3095895287166175E-2</v>
      </c>
      <c r="AM121" s="5" t="s">
        <v>124</v>
      </c>
      <c r="AN121" s="26">
        <f t="shared" si="379"/>
        <v>0</v>
      </c>
      <c r="AO121" s="26">
        <f t="shared" si="403"/>
        <v>7.6621147701348702E-4</v>
      </c>
      <c r="AP121" s="26">
        <f t="shared" si="461"/>
        <v>2.2554587259418224E-3</v>
      </c>
      <c r="AQ121" s="36">
        <f t="shared" si="341"/>
        <v>3.3992207278109476E-2</v>
      </c>
      <c r="AR121" s="26">
        <f t="shared" si="317"/>
        <v>3.3321608536909728E-2</v>
      </c>
      <c r="AS121" s="36">
        <f t="shared" si="450"/>
        <v>3.3321608536909728E-2</v>
      </c>
      <c r="AT121" s="26">
        <f t="shared" si="444"/>
        <v>3.3321608536909728E-2</v>
      </c>
      <c r="AU121" s="26">
        <f t="shared" si="451"/>
        <v>3.3321608536909728E-2</v>
      </c>
      <c r="AY121">
        <f>_xlfn.STDEV.P(AN120:AN122)</f>
        <v>0</v>
      </c>
      <c r="AZ121">
        <f t="shared" ref="AZ121:BF121" si="474">_xlfn.STDEV.P(AO120:AO122)</f>
        <v>7.364488125721991E-4</v>
      </c>
      <c r="BA121">
        <f t="shared" si="474"/>
        <v>1.0812966323398166E-3</v>
      </c>
      <c r="BB121">
        <f t="shared" si="474"/>
        <v>9.6888655712861396E-3</v>
      </c>
      <c r="BC121">
        <f t="shared" si="474"/>
        <v>1.0442246334846687E-2</v>
      </c>
      <c r="BD121">
        <f t="shared" si="474"/>
        <v>1.0442246334846687E-2</v>
      </c>
      <c r="BE121">
        <f t="shared" si="474"/>
        <v>1.0442246334846687E-2</v>
      </c>
      <c r="BF121">
        <f t="shared" si="474"/>
        <v>1.0442246334846687E-2</v>
      </c>
      <c r="BT121" s="47" t="s">
        <v>124</v>
      </c>
      <c r="BU121" s="26">
        <v>0.7946313881003495</v>
      </c>
      <c r="BV121" s="26">
        <v>0.93536275829933824</v>
      </c>
      <c r="BW121" s="26">
        <v>0.94982152871537362</v>
      </c>
      <c r="BX121" s="26">
        <v>0.96262775762264452</v>
      </c>
      <c r="BY121" s="26">
        <v>0.97701708042182456</v>
      </c>
      <c r="BZ121" s="26">
        <v>0.9732871442615626</v>
      </c>
      <c r="CA121" s="26">
        <v>0.9473632394310384</v>
      </c>
      <c r="CB121" s="26">
        <v>1.0200268926101201</v>
      </c>
      <c r="CC121" s="59"/>
      <c r="CF121" s="9"/>
      <c r="CG121" t="s">
        <v>162</v>
      </c>
      <c r="CH121">
        <f t="shared" ref="CH121:CO121" si="475">_xlfn.STDEV.P(BU120:BU122)</f>
        <v>9.5018422520724122E-2</v>
      </c>
      <c r="CI121">
        <f t="shared" si="475"/>
        <v>1.0678754853115185E-2</v>
      </c>
      <c r="CJ121">
        <f t="shared" si="475"/>
        <v>2.730930765989097E-2</v>
      </c>
      <c r="CK121">
        <f t="shared" si="475"/>
        <v>8.6746815764323741E-3</v>
      </c>
      <c r="CL121">
        <f t="shared" si="475"/>
        <v>4.0489476419023496E-3</v>
      </c>
      <c r="CM121">
        <f t="shared" si="475"/>
        <v>4.1887498467463452E-3</v>
      </c>
      <c r="CN121">
        <f t="shared" si="475"/>
        <v>6.5544692391480194E-3</v>
      </c>
      <c r="CO121">
        <f t="shared" si="475"/>
        <v>8.5430194763893921E-3</v>
      </c>
    </row>
    <row r="122" spans="1:93" x14ac:dyDescent="0.25">
      <c r="A122" s="5" t="s">
        <v>125</v>
      </c>
      <c r="B122" s="26">
        <v>4.3586374934349727E-2</v>
      </c>
      <c r="C122" s="26">
        <v>4.3755173309548534E-2</v>
      </c>
      <c r="D122" s="26">
        <v>4.3690393052423608E-2</v>
      </c>
      <c r="E122" s="26">
        <v>1.1426851976638673E-2</v>
      </c>
      <c r="F122" s="26">
        <v>1.0717373681876047E-2</v>
      </c>
      <c r="G122" s="26">
        <v>0</v>
      </c>
      <c r="H122" s="26">
        <v>0</v>
      </c>
      <c r="I122" s="26">
        <v>0</v>
      </c>
      <c r="J122" t="s">
        <v>205</v>
      </c>
      <c r="L122" s="5" t="s">
        <v>125</v>
      </c>
      <c r="M122" s="39">
        <v>0</v>
      </c>
      <c r="N122" s="26">
        <f t="shared" si="467"/>
        <v>4.3586374934349727E-2</v>
      </c>
      <c r="O122" s="26">
        <f t="shared" si="468"/>
        <v>4.3755173309548534E-2</v>
      </c>
      <c r="P122" s="26">
        <f t="shared" si="468"/>
        <v>4.3690393052423608E-2</v>
      </c>
      <c r="Q122" s="36">
        <f t="shared" si="469"/>
        <v>5.5117245029062283E-2</v>
      </c>
      <c r="R122" s="26">
        <f t="shared" si="470"/>
        <v>5.4407766734299659E-2</v>
      </c>
      <c r="S122" s="36">
        <f t="shared" si="471"/>
        <v>5.4407766734299659E-2</v>
      </c>
      <c r="T122" s="26">
        <f t="shared" si="472"/>
        <v>5.4407766734299659E-2</v>
      </c>
      <c r="U122" s="26">
        <f t="shared" si="472"/>
        <v>5.4407766734299659E-2</v>
      </c>
      <c r="AA122" s="39">
        <v>0</v>
      </c>
      <c r="AB122">
        <v>7</v>
      </c>
      <c r="AC122">
        <v>14</v>
      </c>
      <c r="AD122">
        <v>34</v>
      </c>
      <c r="AE122">
        <v>50</v>
      </c>
      <c r="AF122">
        <v>91</v>
      </c>
      <c r="AG122">
        <v>111</v>
      </c>
      <c r="AH122">
        <v>148</v>
      </c>
      <c r="AI122">
        <v>213</v>
      </c>
      <c r="AM122" s="5" t="s">
        <v>125</v>
      </c>
      <c r="AN122" s="26">
        <f t="shared" si="379"/>
        <v>0</v>
      </c>
      <c r="AO122" s="26">
        <f t="shared" si="403"/>
        <v>1.687983751988073E-4</v>
      </c>
      <c r="AP122" s="26">
        <f t="shared" si="461"/>
        <v>1.0401811807388139E-4</v>
      </c>
      <c r="AQ122" s="36">
        <f t="shared" si="341"/>
        <v>1.1530870094712554E-2</v>
      </c>
      <c r="AR122" s="26">
        <f t="shared" si="317"/>
        <v>1.0821391799949929E-2</v>
      </c>
      <c r="AS122" s="36">
        <f t="shared" si="450"/>
        <v>1.0821391799949929E-2</v>
      </c>
      <c r="AT122" s="26">
        <f t="shared" si="444"/>
        <v>1.0821391799949929E-2</v>
      </c>
      <c r="AU122" s="26">
        <f t="shared" si="451"/>
        <v>1.0821391799949929E-2</v>
      </c>
      <c r="AY122">
        <v>7</v>
      </c>
      <c r="AZ122">
        <v>14</v>
      </c>
      <c r="BA122">
        <v>34</v>
      </c>
      <c r="BB122">
        <v>50</v>
      </c>
      <c r="BC122">
        <v>91</v>
      </c>
      <c r="BD122">
        <v>111</v>
      </c>
      <c r="BE122">
        <v>148</v>
      </c>
      <c r="BF122">
        <v>213</v>
      </c>
      <c r="BT122" s="47" t="s">
        <v>125</v>
      </c>
      <c r="BU122" s="26">
        <v>0.86202617310416019</v>
      </c>
      <c r="BV122" s="26">
        <v>0.95920134477495678</v>
      </c>
      <c r="BW122" s="26">
        <v>0.89245319289301739</v>
      </c>
      <c r="BX122" s="26">
        <v>0.98297302830031286</v>
      </c>
      <c r="BY122" s="26">
        <v>0.98637568733378767</v>
      </c>
      <c r="BZ122" s="26">
        <v>0.98318288548266197</v>
      </c>
      <c r="CA122" s="26">
        <v>0.96173103086162426</v>
      </c>
      <c r="CB122" s="26">
        <v>1.0393523751449445</v>
      </c>
      <c r="CC122" s="59"/>
      <c r="CF122" s="9"/>
      <c r="CG122" t="s">
        <v>165</v>
      </c>
      <c r="CH122">
        <v>0</v>
      </c>
      <c r="CI122">
        <v>14</v>
      </c>
      <c r="CJ122">
        <v>42</v>
      </c>
      <c r="CK122">
        <v>56</v>
      </c>
      <c r="CL122" s="34">
        <v>84</v>
      </c>
      <c r="CM122" s="34">
        <v>111</v>
      </c>
      <c r="CN122" s="34">
        <v>148</v>
      </c>
      <c r="CO122" s="34">
        <v>212</v>
      </c>
    </row>
    <row r="123" spans="1:93" x14ac:dyDescent="0.25">
      <c r="A123" s="5" t="s">
        <v>126</v>
      </c>
      <c r="B123" s="27">
        <v>8.6213830046460004E-3</v>
      </c>
      <c r="C123" s="27">
        <v>9.6099308712904122E-3</v>
      </c>
      <c r="D123" s="27">
        <v>1.0363121098869138E-2</v>
      </c>
      <c r="E123" s="27">
        <v>9.4154310254134146E-3</v>
      </c>
      <c r="F123" s="27">
        <v>0</v>
      </c>
      <c r="G123" s="27">
        <v>0</v>
      </c>
      <c r="H123" s="27">
        <v>0</v>
      </c>
      <c r="I123" s="27">
        <v>0</v>
      </c>
      <c r="L123" s="5" t="s">
        <v>126</v>
      </c>
      <c r="M123" s="39">
        <v>0</v>
      </c>
      <c r="N123" s="27">
        <f>B123-M123</f>
        <v>8.6213830046460004E-3</v>
      </c>
      <c r="O123" s="27">
        <f>C123-B123+N123</f>
        <v>9.6099308712904122E-3</v>
      </c>
      <c r="P123" s="27">
        <f t="shared" si="468"/>
        <v>1.0363121098869138E-2</v>
      </c>
      <c r="Q123" s="27">
        <f>E123-D123+P123</f>
        <v>9.4154310254134146E-3</v>
      </c>
      <c r="R123" s="36">
        <f>F123+Q123</f>
        <v>9.4154310254134146E-3</v>
      </c>
      <c r="S123" s="27">
        <f>G123-F123+R123</f>
        <v>9.4154310254134146E-3</v>
      </c>
      <c r="T123" s="27">
        <f t="shared" si="472"/>
        <v>9.4154310254134146E-3</v>
      </c>
      <c r="U123" s="27">
        <f t="shared" si="472"/>
        <v>9.4154310254134146E-3</v>
      </c>
      <c r="X123" t="s">
        <v>199</v>
      </c>
      <c r="Y123" t="s">
        <v>186</v>
      </c>
      <c r="AA123" s="39">
        <v>0</v>
      </c>
      <c r="AB123" s="9">
        <f t="shared" ref="AB123:AI123" si="476">AVERAGE(N123:N125)</f>
        <v>9.2121930874287643E-3</v>
      </c>
      <c r="AC123" s="9">
        <f t="shared" si="476"/>
        <v>1.1586711678685135E-2</v>
      </c>
      <c r="AD123" s="9">
        <f t="shared" si="476"/>
        <v>1.2112813612255002E-2</v>
      </c>
      <c r="AE123" s="9">
        <f t="shared" si="476"/>
        <v>9.6791308546384652E-3</v>
      </c>
      <c r="AF123" s="9">
        <f t="shared" si="476"/>
        <v>1.2758718719265533E-2</v>
      </c>
      <c r="AG123" s="9">
        <f t="shared" si="476"/>
        <v>9.6791308546384652E-3</v>
      </c>
      <c r="AH123" s="9">
        <f t="shared" si="476"/>
        <v>9.6791308546384652E-3</v>
      </c>
      <c r="AI123" s="9">
        <f t="shared" si="476"/>
        <v>9.6791308546384652E-3</v>
      </c>
      <c r="AL123" t="s">
        <v>199</v>
      </c>
      <c r="AM123" s="5" t="s">
        <v>126</v>
      </c>
      <c r="AN123" s="27">
        <f t="shared" si="379"/>
        <v>0</v>
      </c>
      <c r="AO123" s="27">
        <f t="shared" si="403"/>
        <v>9.8854786664441183E-4</v>
      </c>
      <c r="AP123" s="27">
        <f t="shared" si="461"/>
        <v>1.7417380942231376E-3</v>
      </c>
      <c r="AQ123" s="27">
        <f>E123-E123</f>
        <v>0</v>
      </c>
      <c r="AR123" s="36">
        <f>F123+AQ123</f>
        <v>0</v>
      </c>
      <c r="AS123" s="27">
        <f t="shared" ref="AS123:AS137" si="477">G123-F123+AR123</f>
        <v>0</v>
      </c>
      <c r="AT123" s="27">
        <f t="shared" si="444"/>
        <v>0</v>
      </c>
      <c r="AU123" s="27">
        <f t="shared" si="451"/>
        <v>0</v>
      </c>
      <c r="AW123" t="s">
        <v>186</v>
      </c>
      <c r="AY123" s="9">
        <f>AVERAGE(AN123:AN125)</f>
        <v>0</v>
      </c>
      <c r="AZ123" s="9">
        <f t="shared" ref="AZ123:BF123" si="478">AVERAGE(AO123:AO125)</f>
        <v>2.3745185912563698E-3</v>
      </c>
      <c r="BA123" s="9">
        <f t="shared" si="478"/>
        <v>2.9006205248262376E-3</v>
      </c>
      <c r="BB123" s="9">
        <f t="shared" si="478"/>
        <v>0</v>
      </c>
      <c r="BC123" s="9">
        <f t="shared" si="478"/>
        <v>3.0795878646270674E-3</v>
      </c>
      <c r="BD123" s="9">
        <f t="shared" si="478"/>
        <v>0</v>
      </c>
      <c r="BE123" s="9">
        <f t="shared" si="478"/>
        <v>0</v>
      </c>
      <c r="BF123" s="9">
        <f t="shared" si="478"/>
        <v>0</v>
      </c>
      <c r="BT123" s="47" t="s">
        <v>126</v>
      </c>
      <c r="BU123" s="27">
        <v>0.82013670639829961</v>
      </c>
      <c r="BV123" s="27">
        <v>0.86073651792467265</v>
      </c>
      <c r="BW123" s="27">
        <v>0.94483433966711416</v>
      </c>
      <c r="BX123" s="27">
        <v>0.88727980799552453</v>
      </c>
      <c r="BY123" s="50">
        <v>0.904465880216344</v>
      </c>
      <c r="BZ123" s="27">
        <v>0.88975271668235856</v>
      </c>
      <c r="CA123" s="27">
        <v>0.86627924596594519</v>
      </c>
      <c r="CB123" s="27">
        <v>0.93920600308061064</v>
      </c>
      <c r="CC123" s="59"/>
      <c r="CD123" t="s">
        <v>199</v>
      </c>
      <c r="CE123" t="s">
        <v>186</v>
      </c>
      <c r="CF123" s="9"/>
      <c r="CG123" t="s">
        <v>177</v>
      </c>
      <c r="CH123">
        <f t="shared" ref="CH123:CO123" si="479">AVERAGE(BU123:BU125)</f>
        <v>0.80744668270830411</v>
      </c>
      <c r="CI123">
        <f t="shared" si="479"/>
        <v>0.86232180755480281</v>
      </c>
      <c r="CJ123">
        <f t="shared" si="479"/>
        <v>0.88724731819062586</v>
      </c>
      <c r="CK123">
        <f t="shared" si="479"/>
        <v>0.87357223133542827</v>
      </c>
      <c r="CL123">
        <f t="shared" si="479"/>
        <v>0.9102336894381885</v>
      </c>
      <c r="CM123">
        <f t="shared" si="479"/>
        <v>0.87987961596947972</v>
      </c>
      <c r="CN123">
        <f t="shared" si="479"/>
        <v>0.85594359105438134</v>
      </c>
      <c r="CO123">
        <f t="shared" si="479"/>
        <v>0.92282176279226968</v>
      </c>
    </row>
    <row r="124" spans="1:93" x14ac:dyDescent="0.25">
      <c r="A124" s="5" t="s">
        <v>127</v>
      </c>
      <c r="B124" s="27">
        <v>9.8955479191933978E-3</v>
      </c>
      <c r="C124" s="27">
        <v>1.5070434332664756E-2</v>
      </c>
      <c r="D124" s="27">
        <v>1.5689891833157964E-2</v>
      </c>
      <c r="E124" s="27">
        <v>9.5585080137113761E-3</v>
      </c>
      <c r="F124" s="27">
        <v>0</v>
      </c>
      <c r="G124" s="27">
        <v>0</v>
      </c>
      <c r="H124" s="27">
        <v>0</v>
      </c>
      <c r="I124" s="27">
        <v>0</v>
      </c>
      <c r="L124" s="5" t="s">
        <v>127</v>
      </c>
      <c r="M124" s="39">
        <v>0</v>
      </c>
      <c r="N124" s="27">
        <f t="shared" ref="N124:N125" si="480">B124-M124</f>
        <v>9.8955479191933978E-3</v>
      </c>
      <c r="O124" s="27">
        <f t="shared" ref="O124:O125" si="481">C124-B124+N124</f>
        <v>1.5070434332664756E-2</v>
      </c>
      <c r="P124" s="27">
        <f t="shared" si="468"/>
        <v>1.5689891833157964E-2</v>
      </c>
      <c r="Q124" s="27">
        <f t="shared" si="468"/>
        <v>9.5585080137113761E-3</v>
      </c>
      <c r="R124" s="36">
        <f t="shared" ref="R124:R125" si="482">F124+Q124</f>
        <v>9.5585080137113761E-3</v>
      </c>
      <c r="S124" s="27">
        <f t="shared" ref="S124:S125" si="483">G124-F124+R124</f>
        <v>9.5585080137113761E-3</v>
      </c>
      <c r="T124" s="27">
        <f t="shared" si="472"/>
        <v>9.5585080137113761E-3</v>
      </c>
      <c r="U124" s="27">
        <f t="shared" si="472"/>
        <v>9.5585080137113761E-3</v>
      </c>
      <c r="AA124" s="39">
        <v>0</v>
      </c>
      <c r="AB124">
        <f t="shared" ref="AB124:AI124" si="484">_xlfn.STDEV.P(N123:N125)</f>
        <v>5.2427566240733953E-4</v>
      </c>
      <c r="AC124">
        <f t="shared" si="484"/>
        <v>2.4708203509039698E-3</v>
      </c>
      <c r="AD124">
        <f t="shared" si="484"/>
        <v>2.5295751299308873E-3</v>
      </c>
      <c r="AE124">
        <f t="shared" si="484"/>
        <v>2.7796365738438694E-4</v>
      </c>
      <c r="AF124">
        <f t="shared" si="484"/>
        <v>4.6273207678900179E-3</v>
      </c>
      <c r="AG124">
        <f t="shared" si="484"/>
        <v>2.7796365738438694E-4</v>
      </c>
      <c r="AH124">
        <f t="shared" si="484"/>
        <v>2.7796365738438694E-4</v>
      </c>
      <c r="AI124">
        <f t="shared" si="484"/>
        <v>2.7796365738438694E-4</v>
      </c>
      <c r="AM124" s="5" t="s">
        <v>127</v>
      </c>
      <c r="AN124" s="27">
        <f t="shared" si="379"/>
        <v>0</v>
      </c>
      <c r="AO124" s="27">
        <f t="shared" si="403"/>
        <v>5.1748864134713579E-3</v>
      </c>
      <c r="AP124" s="27">
        <f t="shared" si="461"/>
        <v>5.7943439139645659E-3</v>
      </c>
      <c r="AQ124" s="27">
        <f>E124-E124</f>
        <v>0</v>
      </c>
      <c r="AR124" s="36">
        <f>F124+AQ124</f>
        <v>0</v>
      </c>
      <c r="AS124" s="27">
        <f t="shared" si="477"/>
        <v>0</v>
      </c>
      <c r="AT124" s="27">
        <f t="shared" si="444"/>
        <v>0</v>
      </c>
      <c r="AU124" s="27">
        <f t="shared" si="451"/>
        <v>0</v>
      </c>
      <c r="AY124">
        <f>_xlfn.STDEV.P(AN123:AN125)</f>
        <v>0</v>
      </c>
      <c r="AZ124">
        <f t="shared" ref="AZ124:BF124" si="485">_xlfn.STDEV.P(AO123:AO125)</f>
        <v>1.9801930830844403E-3</v>
      </c>
      <c r="BA124">
        <f t="shared" si="485"/>
        <v>2.0596372408928552E-3</v>
      </c>
      <c r="BB124">
        <f t="shared" si="485"/>
        <v>0</v>
      </c>
      <c r="BC124">
        <f t="shared" si="485"/>
        <v>4.3551949246751973E-3</v>
      </c>
      <c r="BD124">
        <f t="shared" si="485"/>
        <v>0</v>
      </c>
      <c r="BE124">
        <f t="shared" si="485"/>
        <v>0</v>
      </c>
      <c r="BF124">
        <f t="shared" si="485"/>
        <v>0</v>
      </c>
      <c r="BT124" s="47" t="s">
        <v>127</v>
      </c>
      <c r="BU124" s="27">
        <v>0.81064646842818999</v>
      </c>
      <c r="BV124" s="27">
        <v>0.84810382559924113</v>
      </c>
      <c r="BW124" s="27">
        <v>0.8624312815348304</v>
      </c>
      <c r="BX124" s="27">
        <v>0.85850808175899984</v>
      </c>
      <c r="BY124" s="50">
        <v>0.90683594184819294</v>
      </c>
      <c r="BZ124" s="27">
        <v>0.86790089885940558</v>
      </c>
      <c r="CA124" s="27">
        <v>0.84403115510767712</v>
      </c>
      <c r="CB124" s="27">
        <v>0.905726547945365</v>
      </c>
      <c r="CC124" s="59"/>
      <c r="CF124" s="9"/>
      <c r="CG124" t="s">
        <v>162</v>
      </c>
      <c r="CH124">
        <f t="shared" ref="CH124:CO124" si="486">_xlfn.STDEV.P(BU123:BU125)</f>
        <v>1.1885023811337634E-2</v>
      </c>
      <c r="CI124">
        <f t="shared" si="486"/>
        <v>1.2307281678085459E-2</v>
      </c>
      <c r="CJ124">
        <f t="shared" si="486"/>
        <v>4.0849472309743041E-2</v>
      </c>
      <c r="CK124">
        <f t="shared" si="486"/>
        <v>1.178511137595159E-2</v>
      </c>
      <c r="CL124">
        <f t="shared" si="486"/>
        <v>6.5528554482245033E-3</v>
      </c>
      <c r="CM124">
        <f t="shared" si="486"/>
        <v>9.0443610738398569E-3</v>
      </c>
      <c r="CN124">
        <f t="shared" si="486"/>
        <v>9.1509221952042023E-3</v>
      </c>
      <c r="CO124">
        <f t="shared" si="486"/>
        <v>1.3677173018218473E-2</v>
      </c>
    </row>
    <row r="125" spans="1:93" x14ac:dyDescent="0.25">
      <c r="A125" s="5" t="s">
        <v>54</v>
      </c>
      <c r="B125" s="27">
        <v>9.1196483384468965E-3</v>
      </c>
      <c r="C125" s="27">
        <v>1.0079769832100237E-2</v>
      </c>
      <c r="D125" s="27">
        <v>1.0285427904737906E-2</v>
      </c>
      <c r="E125" s="27">
        <v>1.0063453524790607E-2</v>
      </c>
      <c r="F125" s="27">
        <v>9.2387635938812017E-3</v>
      </c>
      <c r="G125" s="27">
        <v>0</v>
      </c>
      <c r="H125" s="27">
        <v>0</v>
      </c>
      <c r="I125" s="27">
        <v>0</v>
      </c>
      <c r="L125" s="5" t="s">
        <v>54</v>
      </c>
      <c r="M125" s="39">
        <v>0</v>
      </c>
      <c r="N125" s="27">
        <f t="shared" si="480"/>
        <v>9.1196483384468965E-3</v>
      </c>
      <c r="O125" s="27">
        <f t="shared" si="481"/>
        <v>1.0079769832100237E-2</v>
      </c>
      <c r="P125" s="27">
        <f t="shared" si="468"/>
        <v>1.0285427904737906E-2</v>
      </c>
      <c r="Q125" s="27">
        <f t="shared" si="468"/>
        <v>1.0063453524790607E-2</v>
      </c>
      <c r="R125" s="36">
        <f t="shared" si="482"/>
        <v>1.9302217118671808E-2</v>
      </c>
      <c r="S125" s="27">
        <f t="shared" si="483"/>
        <v>1.0063453524790607E-2</v>
      </c>
      <c r="T125" s="27">
        <f t="shared" si="472"/>
        <v>1.0063453524790607E-2</v>
      </c>
      <c r="U125" s="27">
        <f t="shared" si="472"/>
        <v>1.0063453524790607E-2</v>
      </c>
      <c r="AA125" s="39">
        <v>0</v>
      </c>
      <c r="AB125">
        <v>7</v>
      </c>
      <c r="AC125">
        <v>14</v>
      </c>
      <c r="AD125">
        <v>34</v>
      </c>
      <c r="AE125">
        <v>50</v>
      </c>
      <c r="AF125">
        <v>91</v>
      </c>
      <c r="AG125">
        <v>111</v>
      </c>
      <c r="AH125">
        <v>148</v>
      </c>
      <c r="AI125">
        <v>213</v>
      </c>
      <c r="AM125" s="5" t="s">
        <v>54</v>
      </c>
      <c r="AN125" s="27">
        <f t="shared" si="379"/>
        <v>0</v>
      </c>
      <c r="AO125" s="27">
        <f t="shared" si="403"/>
        <v>9.6012149365333997E-4</v>
      </c>
      <c r="AP125" s="27">
        <f t="shared" si="461"/>
        <v>1.1657795662910093E-3</v>
      </c>
      <c r="AQ125" s="27">
        <f>E125-E125</f>
        <v>0</v>
      </c>
      <c r="AR125" s="36">
        <f>F125+AQ125</f>
        <v>9.2387635938812017E-3</v>
      </c>
      <c r="AS125" s="27">
        <f t="shared" si="477"/>
        <v>0</v>
      </c>
      <c r="AT125" s="27">
        <f t="shared" si="444"/>
        <v>0</v>
      </c>
      <c r="AU125" s="27">
        <f t="shared" si="451"/>
        <v>0</v>
      </c>
      <c r="AY125">
        <v>7</v>
      </c>
      <c r="AZ125">
        <v>14</v>
      </c>
      <c r="BA125">
        <v>34</v>
      </c>
      <c r="BB125">
        <v>50</v>
      </c>
      <c r="BC125">
        <v>91</v>
      </c>
      <c r="BD125">
        <v>111</v>
      </c>
      <c r="BE125">
        <v>148</v>
      </c>
      <c r="BF125">
        <v>213</v>
      </c>
      <c r="BT125" s="47" t="s">
        <v>54</v>
      </c>
      <c r="BU125" s="27">
        <v>0.79155687329842273</v>
      </c>
      <c r="BV125" s="27">
        <v>0.87812507914049476</v>
      </c>
      <c r="BW125" s="27">
        <v>0.85447633336993301</v>
      </c>
      <c r="BX125" s="27">
        <v>0.87492880425176056</v>
      </c>
      <c r="BY125" s="50">
        <v>0.91939924625002822</v>
      </c>
      <c r="BZ125" s="27">
        <v>0.88198523236667492</v>
      </c>
      <c r="CA125" s="27">
        <v>0.85752037208952159</v>
      </c>
      <c r="CB125" s="27">
        <v>0.92353273735083341</v>
      </c>
      <c r="CC125" s="59"/>
      <c r="CF125" s="9"/>
      <c r="CG125" t="s">
        <v>165</v>
      </c>
      <c r="CH125">
        <v>0</v>
      </c>
      <c r="CI125">
        <v>14</v>
      </c>
      <c r="CJ125">
        <v>42</v>
      </c>
      <c r="CK125">
        <v>56</v>
      </c>
      <c r="CL125" s="34">
        <v>84</v>
      </c>
      <c r="CM125" s="34">
        <v>111</v>
      </c>
      <c r="CN125" s="34">
        <v>148</v>
      </c>
      <c r="CO125" s="34">
        <v>212</v>
      </c>
    </row>
    <row r="126" spans="1:93" x14ac:dyDescent="0.25">
      <c r="A126" s="5" t="s">
        <v>128</v>
      </c>
      <c r="B126" s="27">
        <v>2.9034487121934613E-2</v>
      </c>
      <c r="C126" s="27">
        <v>3.8305332125517767E-2</v>
      </c>
      <c r="D126" s="27">
        <v>4.4040339919867291E-2</v>
      </c>
      <c r="E126" s="27">
        <v>2.9215618164220896E-2</v>
      </c>
      <c r="F126" s="27">
        <v>3.367047307981029E-2</v>
      </c>
      <c r="G126" s="27">
        <v>3.2972610078892128E-2</v>
      </c>
      <c r="H126" s="27">
        <v>3.5137534011796659E-2</v>
      </c>
      <c r="I126" s="27">
        <v>2.8481742712546936E-2</v>
      </c>
      <c r="L126" s="5" t="s">
        <v>128</v>
      </c>
      <c r="M126" s="39">
        <v>0</v>
      </c>
      <c r="N126" s="27">
        <f>B126-M126</f>
        <v>2.9034487121934613E-2</v>
      </c>
      <c r="O126" s="27">
        <f>C126-B126+N126</f>
        <v>3.8305332125517767E-2</v>
      </c>
      <c r="P126" s="27">
        <f>D126-C126+O126</f>
        <v>4.4040339919867291E-2</v>
      </c>
      <c r="Q126" s="36">
        <f>E126+P126</f>
        <v>7.3255958084088191E-2</v>
      </c>
      <c r="R126" s="27">
        <f>F126-E126+Q126</f>
        <v>7.7710812999677581E-2</v>
      </c>
      <c r="S126" s="27">
        <f>G126-F126+R126</f>
        <v>7.701294999875942E-2</v>
      </c>
      <c r="T126" s="27">
        <f>H126-G126+S126</f>
        <v>7.917787393166395E-2</v>
      </c>
      <c r="U126" s="36">
        <f>I126+T126</f>
        <v>0.10765961664421089</v>
      </c>
      <c r="Y126" t="s">
        <v>184</v>
      </c>
      <c r="AA126" s="39">
        <v>0</v>
      </c>
      <c r="AB126" s="9">
        <f t="shared" ref="AB126:AI126" si="487">AVERAGE(N126:N128)</f>
        <v>4.2124885841708752E-2</v>
      </c>
      <c r="AC126" s="9">
        <f t="shared" si="487"/>
        <v>5.0342104927806851E-2</v>
      </c>
      <c r="AD126" s="9">
        <f t="shared" si="487"/>
        <v>5.6626559615673956E-2</v>
      </c>
      <c r="AE126" s="9">
        <f t="shared" si="487"/>
        <v>9.2569646745462295E-2</v>
      </c>
      <c r="AF126" s="9">
        <f t="shared" si="487"/>
        <v>9.7425617683958562E-2</v>
      </c>
      <c r="AG126" s="9">
        <f t="shared" si="487"/>
        <v>9.6521534812689005E-2</v>
      </c>
      <c r="AH126" s="9">
        <f t="shared" si="487"/>
        <v>9.8555466402877337E-2</v>
      </c>
      <c r="AI126" s="9">
        <f t="shared" si="487"/>
        <v>0.1226928406869463</v>
      </c>
      <c r="AM126" s="5" t="s">
        <v>128</v>
      </c>
      <c r="AN126" s="27">
        <f t="shared" si="379"/>
        <v>0</v>
      </c>
      <c r="AO126" s="27">
        <f t="shared" si="403"/>
        <v>9.2708450035831544E-3</v>
      </c>
      <c r="AP126" s="27">
        <f t="shared" si="461"/>
        <v>1.5005852797932678E-2</v>
      </c>
      <c r="AQ126" s="36">
        <f t="shared" ref="AQ126:AQ137" si="488">E126+AP126</f>
        <v>4.4221470962153578E-2</v>
      </c>
      <c r="AR126" s="27">
        <f t="shared" ref="AR126:AR131" si="489">F126-E126+AQ126</f>
        <v>4.8676325877742968E-2</v>
      </c>
      <c r="AS126" s="27">
        <f t="shared" si="477"/>
        <v>4.7978462876824807E-2</v>
      </c>
      <c r="AT126" s="27">
        <f t="shared" si="444"/>
        <v>5.0143386809729337E-2</v>
      </c>
      <c r="AU126" s="36">
        <f t="shared" ref="AU126:AU131" si="490">I126+AT126</f>
        <v>7.8625129522276266E-2</v>
      </c>
      <c r="AW126" t="s">
        <v>184</v>
      </c>
      <c r="AY126" s="9">
        <f>AVERAGE(AN126:AN128)</f>
        <v>0</v>
      </c>
      <c r="AZ126" s="9">
        <f t="shared" ref="AZ126:BF126" si="491">AVERAGE(AO126:AO128)</f>
        <v>8.2172190860981004E-3</v>
      </c>
      <c r="BA126" s="9">
        <f t="shared" si="491"/>
        <v>1.4501673773965216E-2</v>
      </c>
      <c r="BB126" s="9">
        <f t="shared" si="491"/>
        <v>5.0444760903753549E-2</v>
      </c>
      <c r="BC126" s="9">
        <f t="shared" si="491"/>
        <v>5.5300731842249817E-2</v>
      </c>
      <c r="BD126" s="9">
        <f t="shared" si="491"/>
        <v>5.4396648970980253E-2</v>
      </c>
      <c r="BE126" s="9">
        <f t="shared" si="491"/>
        <v>5.6430580561168585E-2</v>
      </c>
      <c r="BF126" s="9">
        <f t="shared" si="491"/>
        <v>8.0567954845237544E-2</v>
      </c>
      <c r="BT126" s="47" t="s">
        <v>128</v>
      </c>
      <c r="BU126" s="27">
        <v>0.87749466603704096</v>
      </c>
      <c r="BV126" s="27">
        <v>0</v>
      </c>
      <c r="BW126" s="27">
        <v>0.48769773925940357</v>
      </c>
      <c r="BX126" s="27">
        <v>0</v>
      </c>
      <c r="BY126" s="50" t="s">
        <v>209</v>
      </c>
      <c r="BZ126" s="27">
        <v>0</v>
      </c>
      <c r="CA126" s="27">
        <v>0</v>
      </c>
      <c r="CB126" s="27">
        <v>0</v>
      </c>
      <c r="CC126" s="59"/>
      <c r="CE126" t="s">
        <v>184</v>
      </c>
      <c r="CF126" s="9"/>
      <c r="CG126" t="s">
        <v>177</v>
      </c>
      <c r="CH126">
        <f t="shared" ref="CH126:CO126" si="492">AVERAGE(BU126:BU128)</f>
        <v>0.86425106385703765</v>
      </c>
      <c r="CI126">
        <f t="shared" si="492"/>
        <v>0.57734757040584084</v>
      </c>
      <c r="CJ126">
        <f t="shared" si="492"/>
        <v>0.4853644106536657</v>
      </c>
      <c r="CK126">
        <f t="shared" si="492"/>
        <v>0.12687177611737868</v>
      </c>
      <c r="CL126">
        <f t="shared" si="492"/>
        <v>0.15019153088426065</v>
      </c>
      <c r="CM126">
        <f t="shared" si="492"/>
        <v>9.2841712701493065E-2</v>
      </c>
      <c r="CN126">
        <f t="shared" si="492"/>
        <v>7.4535954170715402E-2</v>
      </c>
      <c r="CO126">
        <f t="shared" si="492"/>
        <v>7.4367064773429775E-2</v>
      </c>
    </row>
    <row r="127" spans="1:93" x14ac:dyDescent="0.25">
      <c r="A127" s="5" t="s">
        <v>129</v>
      </c>
      <c r="B127" s="27">
        <v>4.9400031766690534E-2</v>
      </c>
      <c r="C127" s="27">
        <v>5.6106566437328177E-2</v>
      </c>
      <c r="D127" s="27">
        <v>6.2276809112822872E-2</v>
      </c>
      <c r="E127" s="27">
        <v>3.8802505688631021E-2</v>
      </c>
      <c r="F127" s="27">
        <v>4.423309506494516E-2</v>
      </c>
      <c r="G127" s="27">
        <v>4.3294081907028943E-2</v>
      </c>
      <c r="H127" s="27">
        <v>4.5205055288284314E-2</v>
      </c>
      <c r="I127" s="27">
        <v>2.2433408750050329E-2</v>
      </c>
      <c r="L127" s="5" t="s">
        <v>129</v>
      </c>
      <c r="M127" s="39">
        <v>0</v>
      </c>
      <c r="N127" s="27">
        <f t="shared" ref="N127:N128" si="493">B127-M127</f>
        <v>4.9400031766690534E-2</v>
      </c>
      <c r="O127" s="27">
        <f t="shared" ref="O127:P128" si="494">C127-B127+N127</f>
        <v>5.6106566437328177E-2</v>
      </c>
      <c r="P127" s="27">
        <f t="shared" si="494"/>
        <v>6.2276809112822872E-2</v>
      </c>
      <c r="Q127" s="36">
        <f t="shared" ref="Q127:Q128" si="495">E127+P127</f>
        <v>0.10107931480145389</v>
      </c>
      <c r="R127" s="27">
        <f t="shared" ref="R127:U140" si="496">F127-E127+Q127</f>
        <v>0.10650990417776804</v>
      </c>
      <c r="S127" s="27">
        <f t="shared" si="496"/>
        <v>0.10557089101985181</v>
      </c>
      <c r="T127" s="27">
        <f t="shared" si="496"/>
        <v>0.10748186440110719</v>
      </c>
      <c r="U127" s="36">
        <f t="shared" ref="U127:U128" si="497">I127+T127</f>
        <v>0.12991527315115753</v>
      </c>
      <c r="AA127" s="39">
        <v>0</v>
      </c>
      <c r="AB127">
        <f t="shared" ref="AB127:AI127" si="498">_xlfn.STDEV.P(N126:N128)</f>
        <v>9.2754775607473798E-3</v>
      </c>
      <c r="AC127">
        <f t="shared" si="498"/>
        <v>8.513808488607633E-3</v>
      </c>
      <c r="AD127">
        <f t="shared" si="498"/>
        <v>8.9152664609237226E-3</v>
      </c>
      <c r="AE127">
        <f t="shared" si="498"/>
        <v>1.3688923519561224E-2</v>
      </c>
      <c r="AF127">
        <f t="shared" si="498"/>
        <v>1.3954756678147492E-2</v>
      </c>
      <c r="AG127">
        <f t="shared" si="498"/>
        <v>1.3806655306469717E-2</v>
      </c>
      <c r="AH127">
        <f t="shared" si="498"/>
        <v>1.3716160020396249E-2</v>
      </c>
      <c r="AI127">
        <f t="shared" si="498"/>
        <v>1.0632808047145323E-2</v>
      </c>
      <c r="AM127" s="5" t="s">
        <v>129</v>
      </c>
      <c r="AN127" s="27">
        <f t="shared" si="379"/>
        <v>0</v>
      </c>
      <c r="AO127" s="27">
        <f t="shared" si="403"/>
        <v>6.7065346706376427E-3</v>
      </c>
      <c r="AP127" s="27">
        <f t="shared" si="461"/>
        <v>1.2876777346132337E-2</v>
      </c>
      <c r="AQ127" s="36">
        <f t="shared" si="488"/>
        <v>5.1679283034763358E-2</v>
      </c>
      <c r="AR127" s="27">
        <f t="shared" si="489"/>
        <v>5.7109872411077497E-2</v>
      </c>
      <c r="AS127" s="27">
        <f t="shared" si="477"/>
        <v>5.617085925316128E-2</v>
      </c>
      <c r="AT127" s="27">
        <f t="shared" si="444"/>
        <v>5.8081832634416651E-2</v>
      </c>
      <c r="AU127" s="36">
        <f t="shared" si="490"/>
        <v>8.0515241384466973E-2</v>
      </c>
      <c r="AY127">
        <f>_xlfn.STDEV.P(AN126:AN128)</f>
        <v>0</v>
      </c>
      <c r="AZ127">
        <f t="shared" ref="AZ127:BF127" si="499">_xlfn.STDEV.P(AO126:AO128)</f>
        <v>1.095627285726136E-3</v>
      </c>
      <c r="BA127">
        <f t="shared" si="499"/>
        <v>1.1762216895239419E-3</v>
      </c>
      <c r="BB127">
        <f t="shared" si="499"/>
        <v>4.6597992394935119E-3</v>
      </c>
      <c r="BC127">
        <f t="shared" si="499"/>
        <v>4.8422627221577997E-3</v>
      </c>
      <c r="BD127">
        <f t="shared" si="499"/>
        <v>4.6871258501989853E-3</v>
      </c>
      <c r="BE127">
        <f t="shared" si="499"/>
        <v>4.6096780047031804E-3</v>
      </c>
      <c r="BF127">
        <f t="shared" si="499"/>
        <v>1.6082624145190615E-3</v>
      </c>
      <c r="BT127" s="47" t="s">
        <v>129</v>
      </c>
      <c r="BU127" s="27">
        <v>0.85593054742352537</v>
      </c>
      <c r="BV127" s="27">
        <v>0.90882101843952467</v>
      </c>
      <c r="BW127" s="27">
        <v>0.12785134825134023</v>
      </c>
      <c r="BX127" s="27">
        <v>0.32495056304255454</v>
      </c>
      <c r="BY127" s="50">
        <v>0.23971516986237265</v>
      </c>
      <c r="BZ127" s="27">
        <v>0.22243744672424476</v>
      </c>
      <c r="CA127" s="27">
        <v>0.2236078625121462</v>
      </c>
      <c r="CB127" s="27">
        <v>0.22310119432028933</v>
      </c>
      <c r="CC127" s="59"/>
      <c r="CF127" s="9"/>
      <c r="CG127" t="s">
        <v>162</v>
      </c>
      <c r="CH127">
        <f t="shared" ref="CH127:CO127" si="500">_xlfn.STDEV.P(BU126:BU128)</f>
        <v>9.466797517109285E-3</v>
      </c>
      <c r="CI127">
        <f t="shared" si="500"/>
        <v>0.40973932683156217</v>
      </c>
      <c r="CJ127">
        <f t="shared" si="500"/>
        <v>0.29096029368883891</v>
      </c>
      <c r="CK127">
        <f t="shared" si="500"/>
        <v>0.14189443469601998</v>
      </c>
      <c r="CL127">
        <f t="shared" si="500"/>
        <v>8.9523638978112011E-2</v>
      </c>
      <c r="CM127">
        <f t="shared" si="500"/>
        <v>9.4455449776646758E-2</v>
      </c>
      <c r="CN127">
        <f t="shared" si="500"/>
        <v>0.10540975727264518</v>
      </c>
      <c r="CO127">
        <f t="shared" si="500"/>
        <v>0.10517091159646283</v>
      </c>
    </row>
    <row r="128" spans="1:93" x14ac:dyDescent="0.25">
      <c r="A128" s="5" t="s">
        <v>130</v>
      </c>
      <c r="B128" s="27">
        <v>4.7940138636501102E-2</v>
      </c>
      <c r="C128" s="27">
        <v>5.6614416220574608E-2</v>
      </c>
      <c r="D128" s="27">
        <v>6.3562529814331734E-2</v>
      </c>
      <c r="E128" s="27">
        <v>3.981113753651308E-2</v>
      </c>
      <c r="F128" s="27">
        <v>4.4493606060098341E-2</v>
      </c>
      <c r="G128" s="27">
        <v>4.3418233605124042E-2</v>
      </c>
      <c r="H128" s="27">
        <v>4.5444131061529142E-2</v>
      </c>
      <c r="I128" s="27">
        <v>2.1496971389609629E-2</v>
      </c>
      <c r="L128" s="5" t="s">
        <v>130</v>
      </c>
      <c r="M128" s="39">
        <v>0</v>
      </c>
      <c r="N128" s="27">
        <f t="shared" si="493"/>
        <v>4.7940138636501102E-2</v>
      </c>
      <c r="O128" s="27">
        <f t="shared" si="494"/>
        <v>5.6614416220574608E-2</v>
      </c>
      <c r="P128" s="27">
        <f t="shared" si="494"/>
        <v>6.3562529814331734E-2</v>
      </c>
      <c r="Q128" s="36">
        <f t="shared" si="495"/>
        <v>0.10337366735084481</v>
      </c>
      <c r="R128" s="27">
        <f t="shared" si="496"/>
        <v>0.10805613587443008</v>
      </c>
      <c r="S128" s="27">
        <f t="shared" si="496"/>
        <v>0.10698076341945578</v>
      </c>
      <c r="T128" s="27">
        <f t="shared" si="496"/>
        <v>0.10900666087586089</v>
      </c>
      <c r="U128" s="36">
        <f t="shared" si="497"/>
        <v>0.13050363226547051</v>
      </c>
      <c r="AA128" s="39">
        <v>0</v>
      </c>
      <c r="AB128">
        <v>7</v>
      </c>
      <c r="AC128">
        <v>14</v>
      </c>
      <c r="AD128">
        <v>34</v>
      </c>
      <c r="AE128">
        <v>50</v>
      </c>
      <c r="AF128">
        <v>91</v>
      </c>
      <c r="AG128">
        <v>111</v>
      </c>
      <c r="AH128">
        <v>148</v>
      </c>
      <c r="AI128">
        <v>213</v>
      </c>
      <c r="AM128" s="5" t="s">
        <v>130</v>
      </c>
      <c r="AN128" s="27">
        <f t="shared" si="379"/>
        <v>0</v>
      </c>
      <c r="AO128" s="27">
        <f t="shared" si="403"/>
        <v>8.6742775840735059E-3</v>
      </c>
      <c r="AP128" s="27">
        <f t="shared" si="461"/>
        <v>1.5622391177830632E-2</v>
      </c>
      <c r="AQ128" s="36">
        <f t="shared" si="488"/>
        <v>5.5433528714343712E-2</v>
      </c>
      <c r="AR128" s="27">
        <f t="shared" si="489"/>
        <v>6.0115997237928973E-2</v>
      </c>
      <c r="AS128" s="27">
        <f t="shared" si="477"/>
        <v>5.9040624782954673E-2</v>
      </c>
      <c r="AT128" s="27">
        <f t="shared" si="444"/>
        <v>6.1066522239359773E-2</v>
      </c>
      <c r="AU128" s="36">
        <f t="shared" si="490"/>
        <v>8.2563493628969406E-2</v>
      </c>
      <c r="AY128">
        <v>7</v>
      </c>
      <c r="AZ128">
        <v>14</v>
      </c>
      <c r="BA128">
        <v>34</v>
      </c>
      <c r="BB128">
        <v>50</v>
      </c>
      <c r="BC128">
        <v>91</v>
      </c>
      <c r="BD128">
        <v>111</v>
      </c>
      <c r="BE128">
        <v>148</v>
      </c>
      <c r="BF128">
        <v>213</v>
      </c>
      <c r="BT128" s="47" t="s">
        <v>130</v>
      </c>
      <c r="BU128" s="27">
        <v>0.85932797811054662</v>
      </c>
      <c r="BV128" s="27">
        <v>0.82322169277799784</v>
      </c>
      <c r="BW128" s="27">
        <v>0.84054414445025327</v>
      </c>
      <c r="BX128" s="27">
        <v>5.5664765309581525E-2</v>
      </c>
      <c r="BY128" s="50">
        <v>6.0667891906148672E-2</v>
      </c>
      <c r="BZ128" s="27">
        <v>5.6087691380234422E-2</v>
      </c>
      <c r="CA128" s="27">
        <v>0</v>
      </c>
      <c r="CB128" s="27">
        <v>0</v>
      </c>
      <c r="CC128" s="59"/>
      <c r="CF128" s="9"/>
      <c r="CG128" t="s">
        <v>165</v>
      </c>
      <c r="CH128">
        <v>0</v>
      </c>
      <c r="CI128">
        <v>14</v>
      </c>
      <c r="CJ128">
        <v>42</v>
      </c>
      <c r="CK128">
        <v>56</v>
      </c>
      <c r="CL128" s="34">
        <v>84</v>
      </c>
      <c r="CM128" s="34">
        <v>111</v>
      </c>
      <c r="CN128" s="34">
        <v>148</v>
      </c>
      <c r="CO128" s="34">
        <v>212</v>
      </c>
    </row>
    <row r="129" spans="1:93" x14ac:dyDescent="0.25">
      <c r="A129" s="5" t="s">
        <v>131</v>
      </c>
      <c r="B129" s="27">
        <v>8.0281944487905529E-2</v>
      </c>
      <c r="C129" s="27">
        <v>7.8971236133122194E-2</v>
      </c>
      <c r="D129" s="27">
        <v>8.4016304390713642E-2</v>
      </c>
      <c r="E129" s="27">
        <v>3.1056294489046989E-2</v>
      </c>
      <c r="F129" s="27">
        <v>4.0606880059609357E-2</v>
      </c>
      <c r="G129" s="27">
        <v>3.7885436772781687E-2</v>
      </c>
      <c r="H129" s="27">
        <v>3.7025592874033765E-2</v>
      </c>
      <c r="I129" s="27">
        <v>1.4681366258762521E-2</v>
      </c>
      <c r="L129" s="5" t="s">
        <v>131</v>
      </c>
      <c r="M129" s="39">
        <v>0</v>
      </c>
      <c r="N129" s="27">
        <f>B129-M129</f>
        <v>8.0281944487905529E-2</v>
      </c>
      <c r="O129" s="27">
        <f>C129-B129+N129</f>
        <v>7.8971236133122194E-2</v>
      </c>
      <c r="P129" s="27">
        <f>D129-C129+O129</f>
        <v>8.4016304390713642E-2</v>
      </c>
      <c r="Q129" s="36">
        <f>P129+E129</f>
        <v>0.11507259887976062</v>
      </c>
      <c r="R129" s="27">
        <f>F129-E129+Q129</f>
        <v>0.124623184450323</v>
      </c>
      <c r="S129" s="27">
        <f t="shared" si="496"/>
        <v>0.12190174116349534</v>
      </c>
      <c r="T129" s="27">
        <f t="shared" si="496"/>
        <v>0.12104189726474741</v>
      </c>
      <c r="U129" s="36">
        <f>I129+T129</f>
        <v>0.13572326352350994</v>
      </c>
      <c r="Y129" t="s">
        <v>185</v>
      </c>
      <c r="AA129" s="39">
        <v>0</v>
      </c>
      <c r="AB129" s="9">
        <f t="shared" ref="AB129:AI129" si="501">AVERAGE(N129:N131)</f>
        <v>8.1326835869245384E-2</v>
      </c>
      <c r="AC129" s="9">
        <f t="shared" si="501"/>
        <v>8.1791265709814778E-2</v>
      </c>
      <c r="AD129" s="9">
        <f t="shared" si="501"/>
        <v>8.7825291154379703E-2</v>
      </c>
      <c r="AE129" s="9">
        <f t="shared" si="501"/>
        <v>0.12049127000834654</v>
      </c>
      <c r="AF129" s="9">
        <f t="shared" si="501"/>
        <v>0.12825853227312947</v>
      </c>
      <c r="AG129" s="9">
        <f t="shared" si="501"/>
        <v>0.12690814375489212</v>
      </c>
      <c r="AH129" s="9">
        <f t="shared" si="501"/>
        <v>0.12778025098179738</v>
      </c>
      <c r="AI129" s="9">
        <f t="shared" si="501"/>
        <v>0.14567345808906362</v>
      </c>
      <c r="AM129" s="5" t="s">
        <v>131</v>
      </c>
      <c r="AN129" s="27">
        <f t="shared" si="379"/>
        <v>0</v>
      </c>
      <c r="AO129" s="27">
        <f t="shared" si="403"/>
        <v>-1.3107083547833354E-3</v>
      </c>
      <c r="AP129" s="27">
        <f t="shared" si="461"/>
        <v>3.7343599028081126E-3</v>
      </c>
      <c r="AQ129" s="36">
        <f t="shared" si="488"/>
        <v>3.4790654391855101E-2</v>
      </c>
      <c r="AR129" s="27">
        <f t="shared" si="489"/>
        <v>4.434123996241747E-2</v>
      </c>
      <c r="AS129" s="27">
        <f t="shared" si="477"/>
        <v>4.16197966755898E-2</v>
      </c>
      <c r="AT129" s="27">
        <f t="shared" si="444"/>
        <v>4.0759952776841878E-2</v>
      </c>
      <c r="AU129" s="36">
        <f t="shared" si="490"/>
        <v>5.5441319035604397E-2</v>
      </c>
      <c r="AW129" t="s">
        <v>185</v>
      </c>
      <c r="AY129" s="9">
        <f>AVERAGE(AN129:AN131)</f>
        <v>0</v>
      </c>
      <c r="AZ129" s="9">
        <f t="shared" ref="AZ129:BF129" si="502">AVERAGE(AO129:AO131)</f>
        <v>4.6442984056939418E-4</v>
      </c>
      <c r="BA129" s="9">
        <f t="shared" si="502"/>
        <v>6.4984552851343191E-3</v>
      </c>
      <c r="BB129" s="9">
        <f t="shared" si="502"/>
        <v>3.9164434139101166E-2</v>
      </c>
      <c r="BC129" s="9">
        <f t="shared" si="502"/>
        <v>4.6931696403884088E-2</v>
      </c>
      <c r="BD129" s="9">
        <f t="shared" si="502"/>
        <v>4.5581307885646745E-2</v>
      </c>
      <c r="BE129" s="9">
        <f t="shared" si="502"/>
        <v>4.6453415112551986E-2</v>
      </c>
      <c r="BF129" s="9">
        <f t="shared" si="502"/>
        <v>6.4346622219818225E-2</v>
      </c>
      <c r="BT129" s="47" t="s">
        <v>131</v>
      </c>
      <c r="BU129" s="27">
        <v>0.86779540985645442</v>
      </c>
      <c r="BV129" s="27">
        <v>0.96879254977984619</v>
      </c>
      <c r="BW129" s="27">
        <v>0.98355958022001444</v>
      </c>
      <c r="BX129" s="27">
        <v>0.98797599031300498</v>
      </c>
      <c r="BY129" s="50">
        <v>1.0455397151770427</v>
      </c>
      <c r="BZ129" s="27">
        <v>0.96788383445631809</v>
      </c>
      <c r="CA129" s="27">
        <v>0.97549508179944389</v>
      </c>
      <c r="CB129" s="27">
        <v>1.0575560008980986</v>
      </c>
      <c r="CC129" s="59"/>
      <c r="CE129" t="s">
        <v>185</v>
      </c>
      <c r="CF129" s="9"/>
      <c r="CG129" t="s">
        <v>177</v>
      </c>
      <c r="CH129">
        <f t="shared" ref="CH129:CO129" si="503">AVERAGE(BU129:BU131)</f>
        <v>0.83377940240139381</v>
      </c>
      <c r="CI129">
        <f t="shared" si="503"/>
        <v>0.95849822060683409</v>
      </c>
      <c r="CJ129">
        <f t="shared" si="503"/>
        <v>0.96328156040178703</v>
      </c>
      <c r="CK129">
        <f t="shared" si="503"/>
        <v>0.97030454497472884</v>
      </c>
      <c r="CL129">
        <f t="shared" si="503"/>
        <v>1.0246298324117318</v>
      </c>
      <c r="CM129">
        <f t="shared" si="503"/>
        <v>0.95126477561587175</v>
      </c>
      <c r="CN129">
        <f t="shared" si="503"/>
        <v>0.95266268703372858</v>
      </c>
      <c r="CO129">
        <f t="shared" si="503"/>
        <v>1.0332856337581025</v>
      </c>
    </row>
    <row r="130" spans="1:93" x14ac:dyDescent="0.25">
      <c r="A130" s="5" t="s">
        <v>132</v>
      </c>
      <c r="B130" s="27">
        <v>8.3337891298611924E-2</v>
      </c>
      <c r="C130" s="27">
        <v>8.262455220925434E-2</v>
      </c>
      <c r="D130" s="27">
        <v>8.7377949014456849E-2</v>
      </c>
      <c r="E130" s="27">
        <v>3.2875189968343696E-2</v>
      </c>
      <c r="F130" s="27">
        <v>3.751864512114652E-2</v>
      </c>
      <c r="G130" s="27">
        <v>3.6289909747369321E-2</v>
      </c>
      <c r="H130" s="27">
        <v>3.6123573667265048E-2</v>
      </c>
      <c r="I130" s="27">
        <v>1.3824912842957931E-2</v>
      </c>
      <c r="L130" s="5" t="s">
        <v>132</v>
      </c>
      <c r="M130" s="39">
        <v>0</v>
      </c>
      <c r="N130" s="27">
        <f t="shared" ref="N130:N131" si="504">B130-M130</f>
        <v>8.3337891298611924E-2</v>
      </c>
      <c r="O130" s="27">
        <f t="shared" ref="O130:P134" si="505">C130-B130+N130</f>
        <v>8.262455220925434E-2</v>
      </c>
      <c r="P130" s="27">
        <f t="shared" si="505"/>
        <v>8.7377949014456849E-2</v>
      </c>
      <c r="Q130" s="36">
        <f t="shared" ref="Q130:Q134" si="506">P130+E130</f>
        <v>0.12025313898280054</v>
      </c>
      <c r="R130" s="27">
        <f t="shared" ref="R130:R131" si="507">F130-E130+Q130</f>
        <v>0.12489659413560336</v>
      </c>
      <c r="S130" s="27">
        <f t="shared" si="496"/>
        <v>0.12366785876182616</v>
      </c>
      <c r="T130" s="27">
        <f t="shared" si="496"/>
        <v>0.12350152268172189</v>
      </c>
      <c r="U130" s="36">
        <f t="shared" ref="U130:U131" si="508">I130+T130</f>
        <v>0.13732643552467982</v>
      </c>
      <c r="AA130" s="39">
        <v>0</v>
      </c>
      <c r="AB130">
        <f t="shared" ref="AB130:AI130" si="509">_xlfn.STDEV.P(N129:N131)</f>
        <v>1.4223940975789445E-3</v>
      </c>
      <c r="AC130">
        <f t="shared" si="509"/>
        <v>2.048908754970314E-3</v>
      </c>
      <c r="AD130">
        <f t="shared" si="509"/>
        <v>3.3078104989786639E-3</v>
      </c>
      <c r="AE130">
        <f t="shared" si="509"/>
        <v>4.5246772922161666E-3</v>
      </c>
      <c r="AF130">
        <f t="shared" si="509"/>
        <v>4.9490872102507877E-3</v>
      </c>
      <c r="AG130">
        <f t="shared" si="509"/>
        <v>5.8756948485311116E-3</v>
      </c>
      <c r="AH130">
        <f t="shared" si="509"/>
        <v>7.8547018372016365E-3</v>
      </c>
      <c r="AI130">
        <f t="shared" si="509"/>
        <v>1.2954629961044597E-2</v>
      </c>
      <c r="AM130" s="5" t="s">
        <v>132</v>
      </c>
      <c r="AN130" s="27">
        <f t="shared" si="379"/>
        <v>0</v>
      </c>
      <c r="AO130" s="27">
        <f t="shared" si="403"/>
        <v>-7.1333908935758417E-4</v>
      </c>
      <c r="AP130" s="27">
        <f t="shared" si="461"/>
        <v>4.0400577158449247E-3</v>
      </c>
      <c r="AQ130" s="36">
        <f t="shared" si="488"/>
        <v>3.6915247684188621E-2</v>
      </c>
      <c r="AR130" s="27">
        <f t="shared" si="489"/>
        <v>4.1558702836991444E-2</v>
      </c>
      <c r="AS130" s="27">
        <f t="shared" si="477"/>
        <v>4.0329967463214246E-2</v>
      </c>
      <c r="AT130" s="27">
        <f t="shared" si="444"/>
        <v>4.0163631383109973E-2</v>
      </c>
      <c r="AU130" s="36">
        <f t="shared" si="490"/>
        <v>5.39885442260679E-2</v>
      </c>
      <c r="AY130">
        <f>_xlfn.STDEV.P(AN129:AN131)</f>
        <v>0</v>
      </c>
      <c r="AZ130">
        <f t="shared" ref="AZ130:BF130" si="510">_xlfn.STDEV.P(AO129:AO131)</f>
        <v>2.1022143686621774E-3</v>
      </c>
      <c r="BA130">
        <f t="shared" si="510"/>
        <v>3.6949684040579519E-3</v>
      </c>
      <c r="BB130">
        <f t="shared" si="510"/>
        <v>4.7627887594460646E-3</v>
      </c>
      <c r="BC130">
        <f t="shared" si="510"/>
        <v>5.744448348351733E-3</v>
      </c>
      <c r="BD130">
        <f t="shared" si="510"/>
        <v>6.535716805929904E-3</v>
      </c>
      <c r="BE130">
        <f t="shared" si="510"/>
        <v>8.4769310285677957E-3</v>
      </c>
      <c r="BF130">
        <f t="shared" si="510"/>
        <v>1.3634173473725602E-2</v>
      </c>
      <c r="BT130" s="47" t="s">
        <v>132</v>
      </c>
      <c r="BU130" s="27">
        <v>0.83212891067542627</v>
      </c>
      <c r="BV130" s="27">
        <v>0.96036662664870276</v>
      </c>
      <c r="BW130" s="27">
        <v>0.96060147993931255</v>
      </c>
      <c r="BX130" s="27">
        <v>0.97407682819937846</v>
      </c>
      <c r="BY130" s="50">
        <v>1.0249233621227138</v>
      </c>
      <c r="BZ130" s="27">
        <v>0.95767483435181289</v>
      </c>
      <c r="CA130" s="27">
        <v>0.95017062974808086</v>
      </c>
      <c r="CB130" s="27">
        <v>1.0342983980977873</v>
      </c>
      <c r="CC130" s="59"/>
      <c r="CF130" s="9"/>
      <c r="CG130" t="s">
        <v>162</v>
      </c>
      <c r="CH130">
        <f t="shared" ref="CH130:CO130" si="511">_xlfn.STDEV.P(BU129:BU131)</f>
        <v>2.7125261869890494E-2</v>
      </c>
      <c r="CI130">
        <f t="shared" si="511"/>
        <v>9.2627620460803486E-3</v>
      </c>
      <c r="CJ130">
        <f t="shared" si="511"/>
        <v>1.5578493600714619E-2</v>
      </c>
      <c r="CK130">
        <f t="shared" si="511"/>
        <v>1.6189951572411584E-2</v>
      </c>
      <c r="CL130">
        <f t="shared" si="511"/>
        <v>1.719393359676703E-2</v>
      </c>
      <c r="CM130">
        <f t="shared" si="511"/>
        <v>1.6808948272547142E-2</v>
      </c>
      <c r="CN130">
        <f t="shared" si="511"/>
        <v>1.7713064190548404E-2</v>
      </c>
      <c r="CO130">
        <f t="shared" si="511"/>
        <v>2.0242802425691833E-2</v>
      </c>
    </row>
    <row r="131" spans="1:93" x14ac:dyDescent="0.25">
      <c r="A131" s="5" t="s">
        <v>133</v>
      </c>
      <c r="B131" s="27">
        <v>8.0360671821218699E-2</v>
      </c>
      <c r="C131" s="27">
        <v>8.3778008787067801E-2</v>
      </c>
      <c r="D131" s="27">
        <v>9.2081620057968619E-2</v>
      </c>
      <c r="E131" s="27">
        <v>3.406645210450987E-2</v>
      </c>
      <c r="F131" s="27">
        <v>4.3174198175493436E-2</v>
      </c>
      <c r="G131" s="27">
        <v>4.3073211281386269E-2</v>
      </c>
      <c r="H131" s="27">
        <v>4.6715712940954189E-2</v>
      </c>
      <c r="I131" s="27">
        <v>2.5173342220078269E-2</v>
      </c>
      <c r="L131" s="5" t="s">
        <v>133</v>
      </c>
      <c r="M131" s="39">
        <v>0</v>
      </c>
      <c r="N131" s="27">
        <f t="shared" si="504"/>
        <v>8.0360671821218699E-2</v>
      </c>
      <c r="O131" s="27">
        <f t="shared" si="505"/>
        <v>8.3778008787067801E-2</v>
      </c>
      <c r="P131" s="27">
        <f t="shared" si="505"/>
        <v>9.2081620057968619E-2</v>
      </c>
      <c r="Q131" s="36">
        <f t="shared" si="506"/>
        <v>0.12614807216247848</v>
      </c>
      <c r="R131" s="27">
        <f t="shared" si="507"/>
        <v>0.13525581823346206</v>
      </c>
      <c r="S131" s="27">
        <f t="shared" si="496"/>
        <v>0.13515483133935488</v>
      </c>
      <c r="T131" s="27">
        <f t="shared" si="496"/>
        <v>0.1387973329989228</v>
      </c>
      <c r="U131" s="36">
        <f t="shared" si="508"/>
        <v>0.16397067521900108</v>
      </c>
      <c r="AA131" s="39">
        <v>0</v>
      </c>
      <c r="AB131">
        <v>7</v>
      </c>
      <c r="AC131">
        <v>14</v>
      </c>
      <c r="AD131">
        <v>34</v>
      </c>
      <c r="AE131">
        <v>50</v>
      </c>
      <c r="AF131">
        <v>91</v>
      </c>
      <c r="AG131">
        <v>111</v>
      </c>
      <c r="AH131">
        <v>148</v>
      </c>
      <c r="AI131">
        <v>213</v>
      </c>
      <c r="AM131" s="5" t="s">
        <v>133</v>
      </c>
      <c r="AN131" s="27">
        <f t="shared" ref="AN131:AN158" si="512">B131-B131</f>
        <v>0</v>
      </c>
      <c r="AO131" s="27">
        <f t="shared" si="403"/>
        <v>3.4173369658491021E-3</v>
      </c>
      <c r="AP131" s="27">
        <f t="shared" si="461"/>
        <v>1.172094823674992E-2</v>
      </c>
      <c r="AQ131" s="36">
        <f t="shared" si="488"/>
        <v>4.578740034125979E-2</v>
      </c>
      <c r="AR131" s="27">
        <f t="shared" si="489"/>
        <v>5.4895146412243356E-2</v>
      </c>
      <c r="AS131" s="27">
        <f t="shared" si="477"/>
        <v>5.4794159518136189E-2</v>
      </c>
      <c r="AT131" s="27">
        <f t="shared" si="444"/>
        <v>5.8436661177704109E-2</v>
      </c>
      <c r="AU131" s="36">
        <f t="shared" si="490"/>
        <v>8.3610003397782379E-2</v>
      </c>
      <c r="AY131">
        <v>7</v>
      </c>
      <c r="AZ131">
        <v>14</v>
      </c>
      <c r="BA131">
        <v>34</v>
      </c>
      <c r="BB131">
        <v>50</v>
      </c>
      <c r="BC131">
        <v>91</v>
      </c>
      <c r="BD131">
        <v>111</v>
      </c>
      <c r="BE131">
        <v>148</v>
      </c>
      <c r="BF131">
        <v>213</v>
      </c>
      <c r="BT131" s="47" t="s">
        <v>133</v>
      </c>
      <c r="BU131" s="27">
        <v>0.80141388667230062</v>
      </c>
      <c r="BV131" s="27">
        <v>0.94633548539195333</v>
      </c>
      <c r="BW131" s="27">
        <v>0.9456836210460341</v>
      </c>
      <c r="BX131" s="27">
        <v>0.94886081641180298</v>
      </c>
      <c r="BY131" s="50">
        <v>1.0034264199354386</v>
      </c>
      <c r="BZ131" s="27">
        <v>0.9282356580394846</v>
      </c>
      <c r="CA131" s="27">
        <v>0.93232234955366078</v>
      </c>
      <c r="CB131" s="27">
        <v>1.0080025022784214</v>
      </c>
      <c r="CC131" s="59"/>
      <c r="CF131" s="9"/>
      <c r="CG131" t="s">
        <v>165</v>
      </c>
      <c r="CH131">
        <v>0</v>
      </c>
      <c r="CI131">
        <v>14</v>
      </c>
      <c r="CJ131">
        <v>42</v>
      </c>
      <c r="CK131">
        <v>56</v>
      </c>
      <c r="CL131" s="34">
        <v>84</v>
      </c>
      <c r="CM131" s="34">
        <v>111</v>
      </c>
      <c r="CN131" s="34">
        <v>148</v>
      </c>
      <c r="CO131" s="34">
        <v>212</v>
      </c>
    </row>
    <row r="132" spans="1:93" x14ac:dyDescent="0.25">
      <c r="A132" s="5" t="s">
        <v>134</v>
      </c>
      <c r="B132" s="27">
        <v>2.8507091763590332E-2</v>
      </c>
      <c r="C132" s="27">
        <v>3.1219657677507989E-2</v>
      </c>
      <c r="D132" s="27">
        <v>3.1863538882431944E-2</v>
      </c>
      <c r="E132" s="27">
        <v>2.465804198719326E-2</v>
      </c>
      <c r="F132" s="27">
        <v>1.3375223586963943E-2</v>
      </c>
      <c r="G132" s="27">
        <v>0</v>
      </c>
      <c r="H132" s="27">
        <v>0</v>
      </c>
      <c r="I132" s="27">
        <v>0</v>
      </c>
      <c r="L132" s="5" t="s">
        <v>134</v>
      </c>
      <c r="M132" s="39">
        <v>0</v>
      </c>
      <c r="N132" s="27">
        <f>B132-M132</f>
        <v>2.8507091763590332E-2</v>
      </c>
      <c r="O132" s="27">
        <f>C132-B132+N132</f>
        <v>3.1219657677507989E-2</v>
      </c>
      <c r="P132" s="27">
        <f t="shared" si="505"/>
        <v>3.1863538882431944E-2</v>
      </c>
      <c r="Q132" s="36">
        <f t="shared" si="506"/>
        <v>5.6521580869625207E-2</v>
      </c>
      <c r="R132" s="36">
        <f>F132+Q132</f>
        <v>6.9896804456589148E-2</v>
      </c>
      <c r="S132" s="27">
        <f>G132-F132+R132</f>
        <v>5.6521580869625207E-2</v>
      </c>
      <c r="T132" s="27">
        <f t="shared" si="496"/>
        <v>5.6521580869625207E-2</v>
      </c>
      <c r="U132" s="27">
        <f t="shared" si="496"/>
        <v>5.6521580869625207E-2</v>
      </c>
      <c r="Y132" t="s">
        <v>187</v>
      </c>
      <c r="AA132" s="39">
        <v>0</v>
      </c>
      <c r="AB132" s="9">
        <f t="shared" ref="AB132:AI132" si="513">AVERAGE(N132:N134)</f>
        <v>3.3074840370134452E-2</v>
      </c>
      <c r="AC132" s="9">
        <f t="shared" si="513"/>
        <v>3.420416341204726E-2</v>
      </c>
      <c r="AD132" s="9">
        <f t="shared" si="513"/>
        <v>3.706728430182351E-2</v>
      </c>
      <c r="AE132" s="9">
        <f t="shared" si="513"/>
        <v>6.2370732284087606E-2</v>
      </c>
      <c r="AF132" s="9">
        <f t="shared" si="513"/>
        <v>7.2818565311876429E-2</v>
      </c>
      <c r="AG132" s="9">
        <f t="shared" si="513"/>
        <v>6.2370732284087606E-2</v>
      </c>
      <c r="AH132" s="9">
        <f t="shared" si="513"/>
        <v>6.2370732284087606E-2</v>
      </c>
      <c r="AI132" s="9">
        <f t="shared" si="513"/>
        <v>6.2370732284087606E-2</v>
      </c>
      <c r="AM132" s="5" t="s">
        <v>134</v>
      </c>
      <c r="AN132" s="27">
        <f t="shared" si="512"/>
        <v>0</v>
      </c>
      <c r="AO132" s="27">
        <f t="shared" si="403"/>
        <v>2.7125659139176569E-3</v>
      </c>
      <c r="AP132" s="27">
        <f t="shared" si="461"/>
        <v>3.3564471188416121E-3</v>
      </c>
      <c r="AQ132" s="36">
        <f t="shared" si="488"/>
        <v>2.8014489106034872E-2</v>
      </c>
      <c r="AR132" s="36">
        <f t="shared" ref="AR132:AR137" si="514">F132+AQ132</f>
        <v>4.1389712692998813E-2</v>
      </c>
      <c r="AS132" s="27">
        <f t="shared" si="477"/>
        <v>2.8014489106034872E-2</v>
      </c>
      <c r="AT132" s="27">
        <f t="shared" si="444"/>
        <v>2.8014489106034872E-2</v>
      </c>
      <c r="AU132" s="27">
        <f t="shared" ref="AU132:AU140" si="515">I132-H132+AT132</f>
        <v>2.8014489106034872E-2</v>
      </c>
      <c r="AW132" t="s">
        <v>187</v>
      </c>
      <c r="AY132" s="9">
        <f>AVERAGE(AN132:AN134)</f>
        <v>0</v>
      </c>
      <c r="AZ132" s="9">
        <f t="shared" ref="AZ132:BF132" si="516">AVERAGE(AO132:AO134)</f>
        <v>1.1293230419128011E-3</v>
      </c>
      <c r="BA132" s="9">
        <f t="shared" si="516"/>
        <v>3.9924439316890515E-3</v>
      </c>
      <c r="BB132" s="9">
        <f t="shared" si="516"/>
        <v>2.9295891913953154E-2</v>
      </c>
      <c r="BC132" s="9">
        <f t="shared" si="516"/>
        <v>3.974372494174197E-2</v>
      </c>
      <c r="BD132" s="9">
        <f t="shared" si="516"/>
        <v>2.9295891913953154E-2</v>
      </c>
      <c r="BE132" s="9">
        <f t="shared" si="516"/>
        <v>2.9295891913953154E-2</v>
      </c>
      <c r="BF132" s="9">
        <f t="shared" si="516"/>
        <v>2.9295891913953154E-2</v>
      </c>
      <c r="BT132" s="47" t="s">
        <v>134</v>
      </c>
      <c r="BU132" s="27">
        <v>0.9472717163295522</v>
      </c>
      <c r="BV132" s="27">
        <v>0.88725587926959981</v>
      </c>
      <c r="BW132" s="27">
        <v>0.88694643605101298</v>
      </c>
      <c r="BX132" s="27">
        <v>0.89625639006855862</v>
      </c>
      <c r="BY132" s="50">
        <v>0.93753581566131161</v>
      </c>
      <c r="BZ132" s="27">
        <v>0.87891707296620869</v>
      </c>
      <c r="CA132" s="27">
        <v>0.8749063943907468</v>
      </c>
      <c r="CB132" s="27">
        <v>0.94090447364427077</v>
      </c>
      <c r="CC132" s="59"/>
      <c r="CE132" t="s">
        <v>187</v>
      </c>
      <c r="CF132" s="9"/>
      <c r="CG132" t="s">
        <v>177</v>
      </c>
      <c r="CH132">
        <f t="shared" ref="CH132:CO132" si="517">AVERAGE(BU132:BU134)</f>
        <v>0.86450876016494782</v>
      </c>
      <c r="CI132">
        <f t="shared" si="517"/>
        <v>0.87160416468453128</v>
      </c>
      <c r="CJ132">
        <f t="shared" si="517"/>
        <v>0.87932885643183101</v>
      </c>
      <c r="CK132">
        <f t="shared" si="517"/>
        <v>0.88409907761151219</v>
      </c>
      <c r="CL132">
        <f t="shared" si="517"/>
        <v>0.92310566440326969</v>
      </c>
      <c r="CM132">
        <f t="shared" si="517"/>
        <v>0.85989287428559713</v>
      </c>
      <c r="CN132">
        <f t="shared" si="517"/>
        <v>0.84881091337416503</v>
      </c>
      <c r="CO132">
        <f t="shared" si="517"/>
        <v>0.92051895350777901</v>
      </c>
    </row>
    <row r="133" spans="1:93" x14ac:dyDescent="0.25">
      <c r="A133" s="5" t="s">
        <v>135</v>
      </c>
      <c r="B133" s="27">
        <v>3.4546767545670445E-2</v>
      </c>
      <c r="C133" s="27">
        <v>3.586199732504889E-2</v>
      </c>
      <c r="D133" s="27">
        <v>4.31124550977992E-2</v>
      </c>
      <c r="E133" s="27">
        <v>2.6156829648716066E-2</v>
      </c>
      <c r="F133" s="27">
        <v>0</v>
      </c>
      <c r="G133" s="27">
        <v>0</v>
      </c>
      <c r="H133" s="27">
        <v>0</v>
      </c>
      <c r="I133" s="27">
        <v>0</v>
      </c>
      <c r="L133" s="5" t="s">
        <v>135</v>
      </c>
      <c r="M133" s="39">
        <v>0</v>
      </c>
      <c r="N133" s="27">
        <f t="shared" ref="N133:N134" si="518">B133-M133</f>
        <v>3.4546767545670445E-2</v>
      </c>
      <c r="O133" s="27">
        <f t="shared" ref="O133:O134" si="519">C133-B133+N133</f>
        <v>3.586199732504889E-2</v>
      </c>
      <c r="P133" s="27">
        <f t="shared" si="505"/>
        <v>4.31124550977992E-2</v>
      </c>
      <c r="Q133" s="36">
        <f t="shared" si="506"/>
        <v>6.9269284746515267E-2</v>
      </c>
      <c r="R133" s="36">
        <f t="shared" ref="R133:R134" si="520">F133+Q133</f>
        <v>6.9269284746515267E-2</v>
      </c>
      <c r="S133" s="27">
        <f t="shared" ref="S133:S134" si="521">G133-F133+R133</f>
        <v>6.9269284746515267E-2</v>
      </c>
      <c r="T133" s="27">
        <f t="shared" si="496"/>
        <v>6.9269284746515267E-2</v>
      </c>
      <c r="U133" s="27">
        <f t="shared" si="496"/>
        <v>6.9269284746515267E-2</v>
      </c>
      <c r="AA133" s="39">
        <v>0</v>
      </c>
      <c r="AB133">
        <f t="shared" ref="AB133:AI133" si="522">_xlfn.STDEV.P(N132:N134)</f>
        <v>3.2972214198906144E-3</v>
      </c>
      <c r="AC133">
        <f t="shared" si="522"/>
        <v>2.11469035437485E-3</v>
      </c>
      <c r="AD133">
        <f t="shared" si="522"/>
        <v>4.630732591671855E-3</v>
      </c>
      <c r="AE133">
        <f t="shared" si="522"/>
        <v>5.2568634788450535E-3</v>
      </c>
      <c r="AF133">
        <f t="shared" si="522"/>
        <v>4.5828832298342188E-3</v>
      </c>
      <c r="AG133">
        <f t="shared" si="522"/>
        <v>5.2568634788450535E-3</v>
      </c>
      <c r="AH133">
        <f t="shared" si="522"/>
        <v>5.2568634788450535E-3</v>
      </c>
      <c r="AI133">
        <f t="shared" si="522"/>
        <v>5.2568634788450535E-3</v>
      </c>
      <c r="AM133" s="5" t="s">
        <v>135</v>
      </c>
      <c r="AN133" s="27">
        <f t="shared" si="512"/>
        <v>0</v>
      </c>
      <c r="AO133" s="27">
        <f t="shared" si="403"/>
        <v>1.3152297793784448E-3</v>
      </c>
      <c r="AP133" s="27">
        <f t="shared" si="461"/>
        <v>8.5656875521287548E-3</v>
      </c>
      <c r="AQ133" s="36">
        <f t="shared" si="488"/>
        <v>3.4722517200844821E-2</v>
      </c>
      <c r="AR133" s="36">
        <f t="shared" si="514"/>
        <v>3.4722517200844821E-2</v>
      </c>
      <c r="AS133" s="27">
        <f t="shared" si="477"/>
        <v>3.4722517200844821E-2</v>
      </c>
      <c r="AT133" s="27">
        <f t="shared" si="444"/>
        <v>3.4722517200844821E-2</v>
      </c>
      <c r="AU133" s="27">
        <f t="shared" si="515"/>
        <v>3.4722517200844821E-2</v>
      </c>
      <c r="AY133">
        <f>_xlfn.STDEV.P(AN132:AN134)</f>
        <v>0</v>
      </c>
      <c r="AZ133">
        <f t="shared" ref="AZ133:BF133" si="523">_xlfn.STDEV.P(AO132:AO134)</f>
        <v>1.3749072268676803E-3</v>
      </c>
      <c r="BA133">
        <f t="shared" si="523"/>
        <v>3.5033774933027136E-3</v>
      </c>
      <c r="BB133">
        <f t="shared" si="523"/>
        <v>4.0113640473309984E-3</v>
      </c>
      <c r="BC133">
        <f t="shared" si="523"/>
        <v>3.620032819050145E-3</v>
      </c>
      <c r="BD133">
        <f t="shared" si="523"/>
        <v>4.0113640473309984E-3</v>
      </c>
      <c r="BE133">
        <f t="shared" si="523"/>
        <v>4.0113640473309984E-3</v>
      </c>
      <c r="BF133">
        <f t="shared" si="523"/>
        <v>4.0113640473309984E-3</v>
      </c>
      <c r="BT133" s="47" t="s">
        <v>135</v>
      </c>
      <c r="BU133" s="27">
        <v>0.86594570795993475</v>
      </c>
      <c r="BV133" s="27">
        <v>0.87277865522936948</v>
      </c>
      <c r="BW133" s="27">
        <v>0.88689110512649971</v>
      </c>
      <c r="BX133" s="27">
        <v>0.88179281782230856</v>
      </c>
      <c r="BY133" s="50">
        <v>0.93198891984259691</v>
      </c>
      <c r="BZ133" s="27">
        <v>0.86937193839529769</v>
      </c>
      <c r="CA133" s="27">
        <v>0.87159822895413208</v>
      </c>
      <c r="CB133" s="27">
        <v>0.92663237071152504</v>
      </c>
      <c r="CC133" s="59"/>
      <c r="CF133" s="9"/>
      <c r="CG133" t="s">
        <v>162</v>
      </c>
      <c r="CH133">
        <f t="shared" ref="CH133:CO133" si="524">_xlfn.STDEV.P(BU132:BU134)</f>
        <v>6.8169874966571925E-2</v>
      </c>
      <c r="CI133">
        <f t="shared" si="524"/>
        <v>1.3285038910569803E-2</v>
      </c>
      <c r="CJ133">
        <f t="shared" si="524"/>
        <v>1.0733783306498244E-2</v>
      </c>
      <c r="CK133">
        <f t="shared" si="524"/>
        <v>9.1316723378610295E-3</v>
      </c>
      <c r="CL133">
        <f t="shared" si="524"/>
        <v>1.6639876044883442E-2</v>
      </c>
      <c r="CM133">
        <f t="shared" si="524"/>
        <v>2.0528100914996173E-2</v>
      </c>
      <c r="CN133">
        <f t="shared" si="524"/>
        <v>3.4591731593582462E-2</v>
      </c>
      <c r="CO133">
        <f t="shared" si="524"/>
        <v>1.9622580371468353E-2</v>
      </c>
    </row>
    <row r="134" spans="1:93" x14ac:dyDescent="0.25">
      <c r="A134" s="5" t="s">
        <v>136</v>
      </c>
      <c r="B134" s="27">
        <v>3.6170661801142596E-2</v>
      </c>
      <c r="C134" s="27">
        <v>3.5530835233584898E-2</v>
      </c>
      <c r="D134" s="27">
        <v>3.6225858925239385E-2</v>
      </c>
      <c r="E134" s="27">
        <v>2.509547231088298E-2</v>
      </c>
      <c r="F134" s="27">
        <v>1.7968275496402494E-2</v>
      </c>
      <c r="G134" s="27">
        <v>0</v>
      </c>
      <c r="H134" s="27">
        <v>0</v>
      </c>
      <c r="I134" s="27">
        <v>0</v>
      </c>
      <c r="L134" s="5" t="s">
        <v>136</v>
      </c>
      <c r="M134" s="39">
        <v>0</v>
      </c>
      <c r="N134" s="27">
        <f t="shared" si="518"/>
        <v>3.6170661801142596E-2</v>
      </c>
      <c r="O134" s="27">
        <f t="shared" si="519"/>
        <v>3.5530835233584898E-2</v>
      </c>
      <c r="P134" s="27">
        <f t="shared" si="505"/>
        <v>3.6225858925239385E-2</v>
      </c>
      <c r="Q134" s="36">
        <f t="shared" si="506"/>
        <v>6.1321331236122364E-2</v>
      </c>
      <c r="R134" s="36">
        <f t="shared" si="520"/>
        <v>7.9289606732524859E-2</v>
      </c>
      <c r="S134" s="27">
        <f t="shared" si="521"/>
        <v>6.1321331236122364E-2</v>
      </c>
      <c r="T134" s="27">
        <f t="shared" si="496"/>
        <v>6.1321331236122364E-2</v>
      </c>
      <c r="U134" s="27">
        <f t="shared" si="496"/>
        <v>6.1321331236122364E-2</v>
      </c>
      <c r="AA134" s="39">
        <v>0</v>
      </c>
      <c r="AB134">
        <v>7</v>
      </c>
      <c r="AC134">
        <v>14</v>
      </c>
      <c r="AD134">
        <v>34</v>
      </c>
      <c r="AE134">
        <v>50</v>
      </c>
      <c r="AF134">
        <v>91</v>
      </c>
      <c r="AG134">
        <v>111</v>
      </c>
      <c r="AH134">
        <v>148</v>
      </c>
      <c r="AI134">
        <v>213</v>
      </c>
      <c r="AM134" s="5" t="s">
        <v>136</v>
      </c>
      <c r="AN134" s="27">
        <f t="shared" si="512"/>
        <v>0</v>
      </c>
      <c r="AO134" s="27">
        <f t="shared" si="403"/>
        <v>-6.3982656755769834E-4</v>
      </c>
      <c r="AP134" s="27">
        <f t="shared" si="461"/>
        <v>5.5197124096788286E-5</v>
      </c>
      <c r="AQ134" s="36">
        <f t="shared" si="488"/>
        <v>2.5150669434979768E-2</v>
      </c>
      <c r="AR134" s="36">
        <f t="shared" si="514"/>
        <v>4.3118944931382262E-2</v>
      </c>
      <c r="AS134" s="27">
        <f t="shared" si="477"/>
        <v>2.5150669434979768E-2</v>
      </c>
      <c r="AT134" s="27">
        <f t="shared" si="444"/>
        <v>2.5150669434979768E-2</v>
      </c>
      <c r="AU134" s="27">
        <f t="shared" si="515"/>
        <v>2.5150669434979768E-2</v>
      </c>
      <c r="AY134">
        <v>7</v>
      </c>
      <c r="AZ134">
        <v>14</v>
      </c>
      <c r="BA134">
        <v>34</v>
      </c>
      <c r="BB134">
        <v>50</v>
      </c>
      <c r="BC134">
        <v>91</v>
      </c>
      <c r="BD134">
        <v>111</v>
      </c>
      <c r="BE134">
        <v>148</v>
      </c>
      <c r="BF134">
        <v>213</v>
      </c>
      <c r="BT134" s="47" t="s">
        <v>136</v>
      </c>
      <c r="BU134" s="27">
        <v>0.7803088562053565</v>
      </c>
      <c r="BV134" s="27">
        <v>0.85477795955462454</v>
      </c>
      <c r="BW134" s="27">
        <v>0.86414902811798022</v>
      </c>
      <c r="BX134" s="27">
        <v>0.87424802494366927</v>
      </c>
      <c r="BY134" s="50">
        <v>0.89979225770590021</v>
      </c>
      <c r="BZ134" s="27">
        <v>0.83138961149528479</v>
      </c>
      <c r="CA134" s="27">
        <v>0.79992811677761622</v>
      </c>
      <c r="CB134" s="27">
        <v>0.89402001616754145</v>
      </c>
      <c r="CC134" s="59"/>
      <c r="CF134" s="9"/>
      <c r="CG134" t="s">
        <v>165</v>
      </c>
      <c r="CH134">
        <v>0</v>
      </c>
      <c r="CI134">
        <v>14</v>
      </c>
      <c r="CJ134">
        <v>42</v>
      </c>
      <c r="CK134">
        <v>56</v>
      </c>
      <c r="CL134" s="34">
        <v>84</v>
      </c>
      <c r="CM134" s="34">
        <v>111</v>
      </c>
      <c r="CN134" s="34">
        <v>148</v>
      </c>
      <c r="CO134" s="34">
        <v>212</v>
      </c>
    </row>
    <row r="135" spans="1:93" x14ac:dyDescent="0.25">
      <c r="A135" s="5" t="s">
        <v>137</v>
      </c>
      <c r="B135" s="27">
        <v>1.663301209989819E-2</v>
      </c>
      <c r="C135" s="27">
        <v>1.6555065972424073E-2</v>
      </c>
      <c r="D135" s="27">
        <v>2.0200728978054826E-2</v>
      </c>
      <c r="E135" s="27">
        <v>1.0062656990639313E-2</v>
      </c>
      <c r="F135" s="27">
        <v>0</v>
      </c>
      <c r="G135" s="27">
        <v>0</v>
      </c>
      <c r="H135" s="27">
        <v>0</v>
      </c>
      <c r="I135" s="27">
        <v>0</v>
      </c>
      <c r="J135" t="s">
        <v>205</v>
      </c>
      <c r="L135" s="5" t="s">
        <v>137</v>
      </c>
      <c r="M135" s="39">
        <v>0</v>
      </c>
      <c r="N135" s="27">
        <f>B135-M135</f>
        <v>1.663301209989819E-2</v>
      </c>
      <c r="O135" s="27">
        <f>C135-B135+N135</f>
        <v>1.6555065972424073E-2</v>
      </c>
      <c r="P135" s="27">
        <f>D135-C135+O135</f>
        <v>2.0200728978054826E-2</v>
      </c>
      <c r="Q135" s="36">
        <f>E135+P135</f>
        <v>3.0263385968694139E-2</v>
      </c>
      <c r="R135" s="36">
        <f>F135+Q135</f>
        <v>3.0263385968694139E-2</v>
      </c>
      <c r="S135" s="27">
        <f>G135-F135+R135</f>
        <v>3.0263385968694139E-2</v>
      </c>
      <c r="T135" s="27">
        <f t="shared" si="496"/>
        <v>3.0263385968694139E-2</v>
      </c>
      <c r="U135" s="27">
        <f t="shared" si="496"/>
        <v>3.0263385968694139E-2</v>
      </c>
      <c r="Y135" t="s">
        <v>188</v>
      </c>
      <c r="AA135" s="39">
        <v>0</v>
      </c>
      <c r="AB135" s="9">
        <f t="shared" ref="AB135:AI135" si="525">AVERAGE(N135:N137)</f>
        <v>4.6158272103946831E-2</v>
      </c>
      <c r="AC135" s="9">
        <f t="shared" si="525"/>
        <v>4.6808007194170942E-2</v>
      </c>
      <c r="AD135" s="9">
        <f t="shared" si="525"/>
        <v>4.8648749687384384E-2</v>
      </c>
      <c r="AE135" s="9">
        <f t="shared" si="525"/>
        <v>7.3620128003394028E-2</v>
      </c>
      <c r="AF135" s="9">
        <f t="shared" si="525"/>
        <v>8.0598828631208305E-2</v>
      </c>
      <c r="AG135" s="9">
        <f t="shared" si="525"/>
        <v>7.3620128003394028E-2</v>
      </c>
      <c r="AH135" s="9">
        <f t="shared" si="525"/>
        <v>7.3620128003394028E-2</v>
      </c>
      <c r="AI135" s="9">
        <f t="shared" si="525"/>
        <v>7.3620128003394028E-2</v>
      </c>
      <c r="AM135" s="5" t="s">
        <v>137</v>
      </c>
      <c r="AN135" s="27">
        <f t="shared" si="512"/>
        <v>0</v>
      </c>
      <c r="AO135" s="27">
        <f t="shared" si="403"/>
        <v>-7.7946127474116944E-5</v>
      </c>
      <c r="AP135" s="27">
        <f t="shared" si="461"/>
        <v>3.5677168781566362E-3</v>
      </c>
      <c r="AQ135" s="36">
        <f t="shared" si="488"/>
        <v>1.363037386879595E-2</v>
      </c>
      <c r="AR135" s="36">
        <f t="shared" si="514"/>
        <v>1.363037386879595E-2</v>
      </c>
      <c r="AS135" s="27">
        <f t="shared" si="477"/>
        <v>1.363037386879595E-2</v>
      </c>
      <c r="AT135" s="27">
        <f t="shared" si="444"/>
        <v>1.363037386879595E-2</v>
      </c>
      <c r="AU135" s="27">
        <f t="shared" si="515"/>
        <v>1.363037386879595E-2</v>
      </c>
      <c r="AW135" t="s">
        <v>188</v>
      </c>
      <c r="AY135" s="9">
        <f>AVERAGE(AN135:AN137)</f>
        <v>0</v>
      </c>
      <c r="AZ135" s="9">
        <f t="shared" ref="AZ135:BF135" si="526">AVERAGE(AO135:AO137)</f>
        <v>6.4973509022411835E-4</v>
      </c>
      <c r="BA135" s="9">
        <f t="shared" si="526"/>
        <v>2.4904775834375553E-3</v>
      </c>
      <c r="BB135" s="9">
        <f t="shared" si="526"/>
        <v>2.7461855899447201E-2</v>
      </c>
      <c r="BC135" s="9">
        <f t="shared" si="526"/>
        <v>3.4440556527261482E-2</v>
      </c>
      <c r="BD135" s="9">
        <f t="shared" si="526"/>
        <v>2.7461855899447201E-2</v>
      </c>
      <c r="BE135" s="9">
        <f t="shared" si="526"/>
        <v>2.7461855899447201E-2</v>
      </c>
      <c r="BF135" s="9">
        <f t="shared" si="526"/>
        <v>2.7461855899447201E-2</v>
      </c>
      <c r="BT135" s="47" t="s">
        <v>137</v>
      </c>
      <c r="BU135" s="27">
        <v>0.86968922033190577</v>
      </c>
      <c r="BV135" s="27">
        <v>0.96140625833374149</v>
      </c>
      <c r="BW135" s="27">
        <v>0.9917348153522092</v>
      </c>
      <c r="BX135" s="27">
        <v>0.97611682061410143</v>
      </c>
      <c r="BY135" s="50">
        <v>1.0312510564318766</v>
      </c>
      <c r="BZ135" s="27">
        <v>0.94949152225467115</v>
      </c>
      <c r="CA135" s="27">
        <v>0.95989937425143024</v>
      </c>
      <c r="CB135" s="27">
        <v>1.0362990229806996</v>
      </c>
      <c r="CC135" s="59"/>
      <c r="CE135" t="s">
        <v>188</v>
      </c>
      <c r="CF135" s="9"/>
      <c r="CG135" t="s">
        <v>177</v>
      </c>
      <c r="CH135">
        <f t="shared" ref="CH135:CO135" si="527">AVERAGE(BU135:BU137)</f>
        <v>0.86382661498788771</v>
      </c>
      <c r="CI135">
        <f t="shared" si="527"/>
        <v>0.95406675053061729</v>
      </c>
      <c r="CJ135">
        <f t="shared" si="527"/>
        <v>0.98190721050501928</v>
      </c>
      <c r="CK135">
        <f t="shared" si="527"/>
        <v>0.97122941142147956</v>
      </c>
      <c r="CL135">
        <f t="shared" si="527"/>
        <v>1.024888173694734</v>
      </c>
      <c r="CM135">
        <f t="shared" si="527"/>
        <v>0.94750699789404402</v>
      </c>
      <c r="CN135">
        <f t="shared" si="527"/>
        <v>0.95447594902606225</v>
      </c>
      <c r="CO135">
        <f t="shared" si="527"/>
        <v>1.027731394939486</v>
      </c>
    </row>
    <row r="136" spans="1:93" x14ac:dyDescent="0.25">
      <c r="A136" s="5" t="s">
        <v>138</v>
      </c>
      <c r="B136" s="27">
        <v>6.5234720453082207E-2</v>
      </c>
      <c r="C136" s="27">
        <v>6.6257700230720362E-2</v>
      </c>
      <c r="D136" s="27">
        <v>6.676183747280813E-2</v>
      </c>
      <c r="E136" s="27">
        <v>3.5232736487412777E-2</v>
      </c>
      <c r="F136" s="27">
        <v>2.0936101883442842E-2</v>
      </c>
      <c r="G136" s="27">
        <v>0</v>
      </c>
      <c r="H136" s="27">
        <v>0</v>
      </c>
      <c r="I136" s="27">
        <v>0</v>
      </c>
      <c r="J136" t="s">
        <v>205</v>
      </c>
      <c r="L136" s="5" t="s">
        <v>138</v>
      </c>
      <c r="M136" s="39">
        <v>0</v>
      </c>
      <c r="N136" s="27">
        <f t="shared" ref="N136:N137" si="528">B136-M136</f>
        <v>6.5234720453082207E-2</v>
      </c>
      <c r="O136" s="27">
        <f t="shared" ref="O136:R140" si="529">C136-B136+N136</f>
        <v>6.6257700230720362E-2</v>
      </c>
      <c r="P136" s="27">
        <f t="shared" si="529"/>
        <v>6.676183747280813E-2</v>
      </c>
      <c r="Q136" s="36">
        <f t="shared" ref="Q136:R137" si="530">E136+P136</f>
        <v>0.10199457396022091</v>
      </c>
      <c r="R136" s="36">
        <f>F136+Q136</f>
        <v>0.12293067584366375</v>
      </c>
      <c r="S136" s="27">
        <f t="shared" ref="S136:S137" si="531">G136-F136+R136</f>
        <v>0.10199457396022091</v>
      </c>
      <c r="T136" s="27">
        <f t="shared" si="496"/>
        <v>0.10199457396022091</v>
      </c>
      <c r="U136" s="27">
        <f t="shared" si="496"/>
        <v>0.10199457396022091</v>
      </c>
      <c r="AA136" s="39">
        <v>0</v>
      </c>
      <c r="AB136">
        <f t="shared" ref="AB136:AI136" si="532">_xlfn.STDEV.P(N135:N137)</f>
        <v>2.1172541375751714E-2</v>
      </c>
      <c r="AC136">
        <f t="shared" si="532"/>
        <v>2.1681337467458386E-2</v>
      </c>
      <c r="AD136">
        <f t="shared" si="532"/>
        <v>2.0364877198603009E-2</v>
      </c>
      <c r="AE136">
        <f t="shared" si="532"/>
        <v>3.1141534210683188E-2</v>
      </c>
      <c r="AF136">
        <f t="shared" si="532"/>
        <v>3.8252231379699159E-2</v>
      </c>
      <c r="AG136">
        <f t="shared" si="532"/>
        <v>3.1141534210683188E-2</v>
      </c>
      <c r="AH136">
        <f t="shared" si="532"/>
        <v>3.1141534210683188E-2</v>
      </c>
      <c r="AI136">
        <f t="shared" si="532"/>
        <v>3.1141534210683188E-2</v>
      </c>
      <c r="AM136" s="5" t="s">
        <v>138</v>
      </c>
      <c r="AN136" s="27">
        <f t="shared" si="512"/>
        <v>0</v>
      </c>
      <c r="AO136" s="27">
        <f t="shared" si="403"/>
        <v>1.0229797776381555E-3</v>
      </c>
      <c r="AP136" s="27">
        <f t="shared" si="461"/>
        <v>1.5271170197259237E-3</v>
      </c>
      <c r="AQ136" s="36">
        <f t="shared" si="488"/>
        <v>3.6759853507138701E-2</v>
      </c>
      <c r="AR136" s="36">
        <f t="shared" si="514"/>
        <v>5.7695955390581546E-2</v>
      </c>
      <c r="AS136" s="27">
        <f t="shared" si="477"/>
        <v>3.6759853507138701E-2</v>
      </c>
      <c r="AT136" s="27">
        <f t="shared" si="444"/>
        <v>3.6759853507138701E-2</v>
      </c>
      <c r="AU136" s="27">
        <f t="shared" si="515"/>
        <v>3.6759853507138701E-2</v>
      </c>
      <c r="AY136">
        <f>_xlfn.STDEV.P(AN135:AN137)</f>
        <v>0</v>
      </c>
      <c r="AZ136">
        <f t="shared" ref="AZ136:BF136" si="533">_xlfn.STDEV.P(AO135:AO137)</f>
        <v>5.1460561121227915E-4</v>
      </c>
      <c r="BA136">
        <f t="shared" si="533"/>
        <v>8.3695408858103291E-4</v>
      </c>
      <c r="BB136">
        <f t="shared" si="533"/>
        <v>9.9718793897319701E-3</v>
      </c>
      <c r="BC136">
        <f t="shared" si="533"/>
        <v>1.8072597681382082E-2</v>
      </c>
      <c r="BD136">
        <f t="shared" si="533"/>
        <v>9.9718793897319701E-3</v>
      </c>
      <c r="BE136">
        <f t="shared" si="533"/>
        <v>9.9718793897319701E-3</v>
      </c>
      <c r="BF136">
        <f t="shared" si="533"/>
        <v>9.9718793897319701E-3</v>
      </c>
      <c r="BT136" s="47" t="s">
        <v>138</v>
      </c>
      <c r="BU136" s="27">
        <v>0.87912999728812835</v>
      </c>
      <c r="BV136" s="27">
        <v>0.94717319837300429</v>
      </c>
      <c r="BW136" s="27">
        <v>0.97851186295492676</v>
      </c>
      <c r="BX136" s="27">
        <v>0.97242454477523999</v>
      </c>
      <c r="BY136" s="50">
        <v>1.0216732644708193</v>
      </c>
      <c r="BZ136" s="27">
        <v>0.95030023589813351</v>
      </c>
      <c r="CA136" s="27">
        <v>0.95227258054923736</v>
      </c>
      <c r="CB136" s="27">
        <v>1.023648633098891</v>
      </c>
      <c r="CC136" s="59"/>
      <c r="CF136" s="9"/>
      <c r="CG136" t="s">
        <v>162</v>
      </c>
      <c r="CH136">
        <f t="shared" ref="CH136:CO136" si="534">_xlfn.STDEV.P(BU135:BU137)</f>
        <v>1.5454909513419449E-2</v>
      </c>
      <c r="CI136">
        <f t="shared" si="534"/>
        <v>5.8191726954844427E-3</v>
      </c>
      <c r="CJ136">
        <f t="shared" si="534"/>
        <v>7.0588983076798001E-3</v>
      </c>
      <c r="CK136">
        <f t="shared" si="534"/>
        <v>4.5575006373357613E-3</v>
      </c>
      <c r="CL136">
        <f t="shared" si="534"/>
        <v>4.4993205147972701E-3</v>
      </c>
      <c r="CM136">
        <f t="shared" si="534"/>
        <v>3.3944822236050779E-3</v>
      </c>
      <c r="CN136">
        <f t="shared" si="534"/>
        <v>3.8573367013896185E-3</v>
      </c>
      <c r="CO136">
        <f t="shared" si="534"/>
        <v>6.0604515601029767E-3</v>
      </c>
    </row>
    <row r="137" spans="1:93" x14ac:dyDescent="0.25">
      <c r="A137" s="5" t="s">
        <v>139</v>
      </c>
      <c r="B137" s="27">
        <v>5.6607083758860088E-2</v>
      </c>
      <c r="C137" s="27">
        <v>5.7611255379368405E-2</v>
      </c>
      <c r="D137" s="27">
        <v>5.8983682611290195E-2</v>
      </c>
      <c r="E137" s="27">
        <v>2.9618741469976839E-2</v>
      </c>
      <c r="F137" s="27">
        <v>0</v>
      </c>
      <c r="G137" s="27">
        <v>0</v>
      </c>
      <c r="H137" s="27">
        <v>0</v>
      </c>
      <c r="I137" s="27">
        <v>0</v>
      </c>
      <c r="J137" t="s">
        <v>205</v>
      </c>
      <c r="L137" s="5" t="s">
        <v>139</v>
      </c>
      <c r="M137" s="39">
        <v>0</v>
      </c>
      <c r="N137" s="27">
        <f t="shared" si="528"/>
        <v>5.6607083758860088E-2</v>
      </c>
      <c r="O137" s="27">
        <f t="shared" si="529"/>
        <v>5.7611255379368405E-2</v>
      </c>
      <c r="P137" s="27">
        <f t="shared" si="529"/>
        <v>5.8983682611290195E-2</v>
      </c>
      <c r="Q137" s="36">
        <f t="shared" si="530"/>
        <v>8.8602424081267034E-2</v>
      </c>
      <c r="R137" s="36">
        <f t="shared" si="530"/>
        <v>8.8602424081267034E-2</v>
      </c>
      <c r="S137" s="27">
        <f t="shared" si="531"/>
        <v>8.8602424081267034E-2</v>
      </c>
      <c r="T137" s="27">
        <f t="shared" si="496"/>
        <v>8.8602424081267034E-2</v>
      </c>
      <c r="U137" s="27">
        <f t="shared" si="496"/>
        <v>8.8602424081267034E-2</v>
      </c>
      <c r="AA137" s="39">
        <v>0</v>
      </c>
      <c r="AB137">
        <v>7</v>
      </c>
      <c r="AC137">
        <v>14</v>
      </c>
      <c r="AD137">
        <v>34</v>
      </c>
      <c r="AE137">
        <v>50</v>
      </c>
      <c r="AF137">
        <v>91</v>
      </c>
      <c r="AG137">
        <v>111</v>
      </c>
      <c r="AH137">
        <v>148</v>
      </c>
      <c r="AI137">
        <v>213</v>
      </c>
      <c r="AM137" s="5" t="s">
        <v>139</v>
      </c>
      <c r="AN137" s="27">
        <f t="shared" si="512"/>
        <v>0</v>
      </c>
      <c r="AO137" s="27">
        <f t="shared" ref="AO137:AO158" si="535">C137-B137+AN137</f>
        <v>1.0041716205083165E-3</v>
      </c>
      <c r="AP137" s="27">
        <f t="shared" si="461"/>
        <v>2.3765988524301063E-3</v>
      </c>
      <c r="AQ137" s="36">
        <f t="shared" si="488"/>
        <v>3.1995340322406945E-2</v>
      </c>
      <c r="AR137" s="36">
        <f t="shared" si="514"/>
        <v>3.1995340322406945E-2</v>
      </c>
      <c r="AS137" s="27">
        <f t="shared" si="477"/>
        <v>3.1995340322406945E-2</v>
      </c>
      <c r="AT137" s="27">
        <f t="shared" si="444"/>
        <v>3.1995340322406945E-2</v>
      </c>
      <c r="AU137" s="27">
        <f t="shared" si="515"/>
        <v>3.1995340322406945E-2</v>
      </c>
      <c r="AY137">
        <v>7</v>
      </c>
      <c r="AZ137">
        <v>14</v>
      </c>
      <c r="BA137">
        <v>34</v>
      </c>
      <c r="BB137">
        <v>50</v>
      </c>
      <c r="BC137">
        <v>91</v>
      </c>
      <c r="BD137">
        <v>111</v>
      </c>
      <c r="BE137">
        <v>148</v>
      </c>
      <c r="BF137">
        <v>213</v>
      </c>
      <c r="BT137" s="47" t="s">
        <v>139</v>
      </c>
      <c r="BU137" s="27">
        <v>0.84266062734362879</v>
      </c>
      <c r="BV137" s="27">
        <v>0.95362079488510632</v>
      </c>
      <c r="BW137" s="27">
        <v>0.97547495320792177</v>
      </c>
      <c r="BX137" s="27">
        <v>0.96514686887509715</v>
      </c>
      <c r="BY137" s="50">
        <v>1.0217402001815057</v>
      </c>
      <c r="BZ137" s="27">
        <v>0.94272923552932764</v>
      </c>
      <c r="CA137" s="27">
        <v>0.95125589227751906</v>
      </c>
      <c r="CB137" s="27">
        <v>1.023246528738867</v>
      </c>
      <c r="CC137" s="59"/>
      <c r="CF137" s="9"/>
      <c r="CG137" t="s">
        <v>165</v>
      </c>
      <c r="CH137">
        <v>0</v>
      </c>
      <c r="CI137">
        <v>14</v>
      </c>
      <c r="CJ137">
        <v>42</v>
      </c>
      <c r="CK137">
        <v>56</v>
      </c>
      <c r="CL137" s="34">
        <v>84</v>
      </c>
      <c r="CM137" s="34">
        <v>111</v>
      </c>
      <c r="CN137" s="34">
        <v>148</v>
      </c>
      <c r="CO137" s="34">
        <v>212</v>
      </c>
    </row>
    <row r="138" spans="1:93" x14ac:dyDescent="0.25">
      <c r="A138" s="5" t="s">
        <v>140</v>
      </c>
      <c r="B138" s="28">
        <v>2.0207848021182521E-2</v>
      </c>
      <c r="C138" s="28">
        <v>2.1285631599125675E-2</v>
      </c>
      <c r="D138" s="28">
        <v>2.1857950970201261E-2</v>
      </c>
      <c r="E138" s="28">
        <v>9.15032958358011E-3</v>
      </c>
      <c r="F138" s="28">
        <v>1.0077679821498273E-2</v>
      </c>
      <c r="G138" s="28">
        <v>0</v>
      </c>
      <c r="H138" s="28">
        <v>0</v>
      </c>
      <c r="I138" s="28">
        <v>0</v>
      </c>
      <c r="L138" s="5" t="s">
        <v>140</v>
      </c>
      <c r="M138" s="39">
        <v>0</v>
      </c>
      <c r="N138" s="28">
        <f>B138-M138</f>
        <v>2.0207848021182521E-2</v>
      </c>
      <c r="O138" s="28">
        <f>C138-B138+N138</f>
        <v>2.1285631599125675E-2</v>
      </c>
      <c r="P138" s="28">
        <f t="shared" si="529"/>
        <v>2.1857950970201261E-2</v>
      </c>
      <c r="Q138" s="28">
        <f>E138-D138+P138</f>
        <v>9.15032958358011E-3</v>
      </c>
      <c r="R138" s="28">
        <f t="shared" si="529"/>
        <v>1.0077679821498273E-2</v>
      </c>
      <c r="S138" s="36">
        <f>G138+R138</f>
        <v>1.0077679821498273E-2</v>
      </c>
      <c r="T138" s="28">
        <f>H138-G138+S138</f>
        <v>1.0077679821498273E-2</v>
      </c>
      <c r="U138" s="28">
        <f t="shared" si="496"/>
        <v>1.0077679821498273E-2</v>
      </c>
      <c r="X138" t="s">
        <v>200</v>
      </c>
      <c r="Y138" t="s">
        <v>186</v>
      </c>
      <c r="AA138" s="39">
        <v>0</v>
      </c>
      <c r="AB138" s="9">
        <f t="shared" ref="AB138:AI138" si="536">AVERAGE(N138:N140)</f>
        <v>1.638071675697066E-2</v>
      </c>
      <c r="AC138" s="9">
        <f t="shared" si="536"/>
        <v>2.4302301847462165E-2</v>
      </c>
      <c r="AD138" s="9">
        <f t="shared" si="536"/>
        <v>2.6501481068517352E-2</v>
      </c>
      <c r="AE138" s="9">
        <f t="shared" si="536"/>
        <v>1.0696220788735014E-2</v>
      </c>
      <c r="AF138" s="9">
        <f t="shared" si="536"/>
        <v>1.1965037087358099E-2</v>
      </c>
      <c r="AG138" s="9">
        <f t="shared" si="536"/>
        <v>1.1965037087358099E-2</v>
      </c>
      <c r="AH138" s="9">
        <f t="shared" si="536"/>
        <v>1.1965037087358099E-2</v>
      </c>
      <c r="AI138" s="9">
        <f t="shared" si="536"/>
        <v>1.1965037087358099E-2</v>
      </c>
      <c r="AL138" t="s">
        <v>200</v>
      </c>
      <c r="AM138" s="5" t="s">
        <v>140</v>
      </c>
      <c r="AN138" s="28">
        <f t="shared" si="512"/>
        <v>0</v>
      </c>
      <c r="AO138" s="28">
        <f t="shared" si="535"/>
        <v>1.077783577943154E-3</v>
      </c>
      <c r="AP138" s="28">
        <f t="shared" si="461"/>
        <v>1.6501029490187391E-3</v>
      </c>
      <c r="AQ138" s="28">
        <f t="shared" ref="AQ138:AR140" si="537">E138-D138+AP138</f>
        <v>-1.1057518437602411E-2</v>
      </c>
      <c r="AR138" s="28">
        <f t="shared" si="537"/>
        <v>-1.0130168199684248E-2</v>
      </c>
      <c r="AS138" s="36">
        <f>G138+AR138</f>
        <v>-1.0130168199684248E-2</v>
      </c>
      <c r="AT138" s="28">
        <f t="shared" si="444"/>
        <v>-1.0130168199684248E-2</v>
      </c>
      <c r="AU138" s="28">
        <f t="shared" si="515"/>
        <v>-1.0130168199684248E-2</v>
      </c>
      <c r="AW138" t="s">
        <v>186</v>
      </c>
      <c r="AY138" s="9">
        <f>AVERAGE(AN138:AN140)</f>
        <v>0</v>
      </c>
      <c r="AZ138" s="9">
        <f t="shared" ref="AZ138:BF138" si="538">AVERAGE(AO138:AO140)</f>
        <v>7.9215850904915033E-3</v>
      </c>
      <c r="BA138" s="9">
        <f t="shared" si="538"/>
        <v>1.0120764311546694E-2</v>
      </c>
      <c r="BB138" s="9">
        <f t="shared" si="538"/>
        <v>-5.6844959682356483E-3</v>
      </c>
      <c r="BC138" s="9">
        <f t="shared" si="538"/>
        <v>-4.4156796696125603E-3</v>
      </c>
      <c r="BD138" s="9">
        <f t="shared" si="538"/>
        <v>-4.4156796696125603E-3</v>
      </c>
      <c r="BE138" s="9">
        <f t="shared" si="538"/>
        <v>-4.4156796696125603E-3</v>
      </c>
      <c r="BF138" s="9">
        <f t="shared" si="538"/>
        <v>-4.4156796696125603E-3</v>
      </c>
      <c r="BT138" s="47" t="s">
        <v>140</v>
      </c>
      <c r="BU138" s="51">
        <v>0.80365271424355045</v>
      </c>
      <c r="BV138" s="51">
        <v>0.86148475222159016</v>
      </c>
      <c r="BW138" s="51">
        <v>0.87677475296034524</v>
      </c>
      <c r="BX138" s="51">
        <v>0.87811343490635729</v>
      </c>
      <c r="BY138" s="52">
        <v>0.930043728071419</v>
      </c>
      <c r="BZ138" s="51">
        <v>0.87276901773596172</v>
      </c>
      <c r="CA138" s="51">
        <v>0.86110836220918874</v>
      </c>
      <c r="CB138" s="51">
        <v>0.92199210597892922</v>
      </c>
      <c r="CC138" s="59"/>
      <c r="CD138" t="s">
        <v>200</v>
      </c>
      <c r="CE138" t="s">
        <v>186</v>
      </c>
      <c r="CF138" s="9"/>
      <c r="CG138" t="s">
        <v>177</v>
      </c>
      <c r="CH138">
        <f t="shared" ref="CH138:CO138" si="539">AVERAGE(BU138:BU140)</f>
        <v>0.79856849546835107</v>
      </c>
      <c r="CI138">
        <f t="shared" si="539"/>
        <v>0.85559938191571805</v>
      </c>
      <c r="CJ138">
        <f t="shared" si="539"/>
        <v>0.86891911585635695</v>
      </c>
      <c r="CK138">
        <f t="shared" si="539"/>
        <v>0.87484670744538373</v>
      </c>
      <c r="CL138">
        <f t="shared" si="539"/>
        <v>0.92357696641057008</v>
      </c>
      <c r="CM138">
        <f t="shared" si="539"/>
        <v>0.86449931264053126</v>
      </c>
      <c r="CN138">
        <f t="shared" si="539"/>
        <v>0.85603681994895886</v>
      </c>
      <c r="CO138">
        <f t="shared" si="539"/>
        <v>0.91821919323088841</v>
      </c>
    </row>
    <row r="139" spans="1:93" x14ac:dyDescent="0.25">
      <c r="A139" s="5" t="s">
        <v>141</v>
      </c>
      <c r="B139" s="28">
        <v>2.3397181209699722E-2</v>
      </c>
      <c r="C139" s="28">
        <v>2.5099900326373322E-2</v>
      </c>
      <c r="D139" s="28">
        <v>2.5457108881256147E-2</v>
      </c>
      <c r="E139" s="28">
        <v>1.0534370008544522E-2</v>
      </c>
      <c r="F139" s="28">
        <v>1.2237953231863418E-2</v>
      </c>
      <c r="G139" s="28">
        <v>0</v>
      </c>
      <c r="H139" s="28">
        <v>0</v>
      </c>
      <c r="I139" s="28">
        <v>0</v>
      </c>
      <c r="L139" s="5" t="s">
        <v>141</v>
      </c>
      <c r="M139" s="39">
        <v>0</v>
      </c>
      <c r="N139" s="28">
        <f t="shared" ref="N139:N140" si="540">B139-M139</f>
        <v>2.3397181209699722E-2</v>
      </c>
      <c r="O139" s="28">
        <f t="shared" ref="O139:O140" si="541">C139-B139+N139</f>
        <v>2.5099900326373322E-2</v>
      </c>
      <c r="P139" s="28">
        <f t="shared" si="529"/>
        <v>2.5457108881256147E-2</v>
      </c>
      <c r="Q139" s="28">
        <f t="shared" si="529"/>
        <v>1.0534370008544522E-2</v>
      </c>
      <c r="R139" s="28">
        <f t="shared" si="529"/>
        <v>1.2237953231863418E-2</v>
      </c>
      <c r="S139" s="36">
        <f t="shared" ref="S139:S140" si="542">G139+R139</f>
        <v>1.2237953231863418E-2</v>
      </c>
      <c r="T139" s="28">
        <f t="shared" ref="T139:T146" si="543">H139-G139+S139</f>
        <v>1.2237953231863418E-2</v>
      </c>
      <c r="U139" s="28">
        <f t="shared" si="496"/>
        <v>1.2237953231863418E-2</v>
      </c>
      <c r="AA139" s="39">
        <v>0</v>
      </c>
      <c r="AB139">
        <f t="shared" ref="AB139:AI139" si="544">_xlfn.STDEV.P(N138:N140)</f>
        <v>7.777344774029628E-3</v>
      </c>
      <c r="AC139">
        <f t="shared" si="544"/>
        <v>2.2106365778978977E-3</v>
      </c>
      <c r="AD139">
        <f t="shared" si="544"/>
        <v>4.2819511693373176E-3</v>
      </c>
      <c r="AE139">
        <f t="shared" si="544"/>
        <v>1.3332114088089417E-3</v>
      </c>
      <c r="AF139">
        <f t="shared" si="544"/>
        <v>1.4425695598763949E-3</v>
      </c>
      <c r="AG139">
        <f t="shared" si="544"/>
        <v>1.4425695598763949E-3</v>
      </c>
      <c r="AH139">
        <f t="shared" si="544"/>
        <v>1.4425695598763949E-3</v>
      </c>
      <c r="AI139">
        <f t="shared" si="544"/>
        <v>1.4425695598763949E-3</v>
      </c>
      <c r="AM139" s="5" t="s">
        <v>141</v>
      </c>
      <c r="AN139" s="28">
        <f t="shared" si="512"/>
        <v>0</v>
      </c>
      <c r="AO139" s="28">
        <f t="shared" si="535"/>
        <v>1.7027191166735997E-3</v>
      </c>
      <c r="AP139" s="28">
        <f t="shared" si="461"/>
        <v>2.0599276715564246E-3</v>
      </c>
      <c r="AQ139" s="28">
        <f t="shared" si="537"/>
        <v>-1.28628112011552E-2</v>
      </c>
      <c r="AR139" s="28">
        <f t="shared" si="537"/>
        <v>-1.1159227977836304E-2</v>
      </c>
      <c r="AS139" s="36">
        <f>G139+AR139</f>
        <v>-1.1159227977836304E-2</v>
      </c>
      <c r="AT139" s="28">
        <f t="shared" si="444"/>
        <v>-1.1159227977836304E-2</v>
      </c>
      <c r="AU139" s="28">
        <f t="shared" si="515"/>
        <v>-1.1159227977836304E-2</v>
      </c>
      <c r="AY139">
        <f>_xlfn.STDEV.P(AN138:AN140)</f>
        <v>0</v>
      </c>
      <c r="AZ139">
        <f t="shared" ref="AZ139:BF139" si="545">_xlfn.STDEV.P(AO138:AO140)</f>
        <v>9.2402235723824944E-3</v>
      </c>
      <c r="BA139">
        <f t="shared" si="545"/>
        <v>1.1690731620426179E-2</v>
      </c>
      <c r="BB139">
        <f t="shared" si="545"/>
        <v>8.9056846668540673E-3</v>
      </c>
      <c r="BC139">
        <f t="shared" si="545"/>
        <v>8.8191742774856637E-3</v>
      </c>
      <c r="BD139">
        <f t="shared" si="545"/>
        <v>8.8191742774856637E-3</v>
      </c>
      <c r="BE139">
        <f t="shared" si="545"/>
        <v>8.8191742774856637E-3</v>
      </c>
      <c r="BF139">
        <f t="shared" si="545"/>
        <v>8.8191742774856637E-3</v>
      </c>
      <c r="BT139" s="47" t="s">
        <v>141</v>
      </c>
      <c r="BU139" s="51">
        <v>0.77970404303991114</v>
      </c>
      <c r="BV139" s="51">
        <v>0.85573163080768988</v>
      </c>
      <c r="BW139" s="51">
        <v>0.86626371714618067</v>
      </c>
      <c r="BX139" s="51">
        <v>0.87235307757899783</v>
      </c>
      <c r="BY139" s="52">
        <v>0.91982166773053675</v>
      </c>
      <c r="BZ139" s="51">
        <v>0.85796822892245217</v>
      </c>
      <c r="CA139" s="51">
        <v>0.85461555419509616</v>
      </c>
      <c r="CB139" s="51">
        <v>0.9216281674566803</v>
      </c>
      <c r="CC139" s="59"/>
      <c r="CF139" s="9"/>
      <c r="CG139" t="s">
        <v>162</v>
      </c>
      <c r="CH139">
        <f t="shared" ref="CH139:CO139" si="546">_xlfn.STDEV.P(BU138:BU140)</f>
        <v>1.380352232242271E-2</v>
      </c>
      <c r="CI139">
        <f t="shared" si="546"/>
        <v>4.8602748282008182E-3</v>
      </c>
      <c r="CJ139">
        <f t="shared" si="546"/>
        <v>5.6510959400822127E-3</v>
      </c>
      <c r="CK139">
        <f t="shared" si="546"/>
        <v>2.4143583071262178E-3</v>
      </c>
      <c r="CL139">
        <f t="shared" si="546"/>
        <v>4.5925049827887209E-3</v>
      </c>
      <c r="CM139">
        <f t="shared" si="546"/>
        <v>6.1661949691234333E-3</v>
      </c>
      <c r="CN139">
        <f t="shared" si="546"/>
        <v>3.6997772821860094E-3</v>
      </c>
      <c r="CO139">
        <f t="shared" si="546"/>
        <v>5.0805339739490056E-3</v>
      </c>
    </row>
    <row r="140" spans="1:93" x14ac:dyDescent="0.25">
      <c r="A140" s="5" t="s">
        <v>142</v>
      </c>
      <c r="B140" s="28">
        <v>5.5371210400297364E-3</v>
      </c>
      <c r="C140" s="28">
        <v>2.6521373616887493E-2</v>
      </c>
      <c r="D140" s="28">
        <v>3.2189383354094651E-2</v>
      </c>
      <c r="E140" s="28">
        <v>1.2403962774080405E-2</v>
      </c>
      <c r="F140" s="28">
        <v>1.3579478208712607E-2</v>
      </c>
      <c r="G140" s="28">
        <v>0</v>
      </c>
      <c r="H140" s="28">
        <v>0</v>
      </c>
      <c r="I140" s="28">
        <v>0</v>
      </c>
      <c r="L140" s="5" t="s">
        <v>142</v>
      </c>
      <c r="M140" s="39">
        <v>0</v>
      </c>
      <c r="N140" s="28">
        <f t="shared" si="540"/>
        <v>5.5371210400297364E-3</v>
      </c>
      <c r="O140" s="28">
        <f t="shared" si="541"/>
        <v>2.6521373616887493E-2</v>
      </c>
      <c r="P140" s="28">
        <f t="shared" si="529"/>
        <v>3.2189383354094651E-2</v>
      </c>
      <c r="Q140" s="28">
        <f t="shared" si="529"/>
        <v>1.2403962774080405E-2</v>
      </c>
      <c r="R140" s="28">
        <f t="shared" si="529"/>
        <v>1.3579478208712607E-2</v>
      </c>
      <c r="S140" s="36">
        <f t="shared" si="542"/>
        <v>1.3579478208712607E-2</v>
      </c>
      <c r="T140" s="28">
        <f t="shared" si="543"/>
        <v>1.3579478208712607E-2</v>
      </c>
      <c r="U140" s="28">
        <f t="shared" si="496"/>
        <v>1.3579478208712607E-2</v>
      </c>
      <c r="AA140" s="39">
        <v>0</v>
      </c>
      <c r="AB140">
        <v>7</v>
      </c>
      <c r="AC140">
        <v>14</v>
      </c>
      <c r="AD140">
        <v>34</v>
      </c>
      <c r="AE140">
        <v>50</v>
      </c>
      <c r="AF140">
        <v>91</v>
      </c>
      <c r="AG140">
        <v>111</v>
      </c>
      <c r="AH140">
        <v>148</v>
      </c>
      <c r="AI140">
        <v>213</v>
      </c>
      <c r="AM140" s="5" t="s">
        <v>142</v>
      </c>
      <c r="AN140" s="28">
        <f t="shared" si="512"/>
        <v>0</v>
      </c>
      <c r="AO140" s="28">
        <f t="shared" si="535"/>
        <v>2.0984252576857758E-2</v>
      </c>
      <c r="AP140" s="28">
        <f t="shared" si="461"/>
        <v>2.6652262314064916E-2</v>
      </c>
      <c r="AQ140" s="28">
        <f t="shared" si="537"/>
        <v>6.8668417340506695E-3</v>
      </c>
      <c r="AR140" s="28">
        <f t="shared" si="537"/>
        <v>8.0423571686828715E-3</v>
      </c>
      <c r="AS140" s="36">
        <f>G140+AR140</f>
        <v>8.0423571686828715E-3</v>
      </c>
      <c r="AT140" s="28">
        <f t="shared" si="444"/>
        <v>8.0423571686828715E-3</v>
      </c>
      <c r="AU140" s="28">
        <f t="shared" si="515"/>
        <v>8.0423571686828715E-3</v>
      </c>
      <c r="AY140">
        <v>7</v>
      </c>
      <c r="AZ140">
        <v>14</v>
      </c>
      <c r="BA140">
        <v>34</v>
      </c>
      <c r="BB140">
        <v>50</v>
      </c>
      <c r="BC140">
        <v>91</v>
      </c>
      <c r="BD140">
        <v>111</v>
      </c>
      <c r="BE140">
        <v>148</v>
      </c>
      <c r="BF140">
        <v>213</v>
      </c>
      <c r="BT140" s="47" t="s">
        <v>142</v>
      </c>
      <c r="BU140" s="51">
        <v>0.81234872912159162</v>
      </c>
      <c r="BV140" s="51">
        <v>0.84958176271787422</v>
      </c>
      <c r="BW140" s="51">
        <v>0.86371887746254483</v>
      </c>
      <c r="BX140" s="51">
        <v>0.87407360985079585</v>
      </c>
      <c r="BY140" s="52">
        <v>0.92086550342975471</v>
      </c>
      <c r="BZ140" s="51">
        <v>0.86276069126317989</v>
      </c>
      <c r="CA140" s="51">
        <v>0.85238654344259135</v>
      </c>
      <c r="CB140" s="51">
        <v>0.9110373062570557</v>
      </c>
      <c r="CC140" s="59"/>
      <c r="CF140" s="9"/>
      <c r="CG140" t="s">
        <v>165</v>
      </c>
      <c r="CH140">
        <v>0</v>
      </c>
      <c r="CI140">
        <v>14</v>
      </c>
      <c r="CJ140">
        <v>42</v>
      </c>
      <c r="CK140">
        <v>56</v>
      </c>
      <c r="CL140" s="34">
        <v>84</v>
      </c>
      <c r="CM140" s="34">
        <v>111</v>
      </c>
      <c r="CN140" s="34">
        <v>148</v>
      </c>
      <c r="CO140" s="34">
        <v>212</v>
      </c>
    </row>
    <row r="141" spans="1:93" x14ac:dyDescent="0.25">
      <c r="A141" s="5" t="s">
        <v>143</v>
      </c>
      <c r="B141" s="28">
        <v>7.8677425726002601E-2</v>
      </c>
      <c r="C141" s="28">
        <v>8.4541194715480772E-2</v>
      </c>
      <c r="D141" s="28">
        <v>9.3996282794161418E-2</v>
      </c>
      <c r="E141" s="28">
        <v>5.9700013024732934E-2</v>
      </c>
      <c r="F141" s="28">
        <v>6.4220856644047891E-2</v>
      </c>
      <c r="G141" s="28">
        <v>6.2328288400477355E-2</v>
      </c>
      <c r="H141" s="28">
        <v>6.6095220711164929E-2</v>
      </c>
      <c r="I141" s="28">
        <v>2.9763172489174386E-2</v>
      </c>
      <c r="L141" s="5" t="s">
        <v>143</v>
      </c>
      <c r="M141" s="39">
        <v>0</v>
      </c>
      <c r="N141" s="28">
        <f>B141-M141</f>
        <v>7.8677425726002601E-2</v>
      </c>
      <c r="O141" s="28">
        <f>C141-B141+N141</f>
        <v>8.4541194715480772E-2</v>
      </c>
      <c r="P141" s="28">
        <f>D141-C141+O141</f>
        <v>9.3996282794161418E-2</v>
      </c>
      <c r="Q141" s="36">
        <f>E141+P141</f>
        <v>0.15369629581889435</v>
      </c>
      <c r="R141" s="28">
        <f>F141-E141+Q141</f>
        <v>0.15821713943820931</v>
      </c>
      <c r="S141" s="28">
        <f t="shared" ref="S141:S146" si="547">G141-F141+R141</f>
        <v>0.15632457119463877</v>
      </c>
      <c r="T141" s="28">
        <f t="shared" si="543"/>
        <v>0.16009150350532636</v>
      </c>
      <c r="U141" s="36">
        <f>I141+T141</f>
        <v>0.18985467599450073</v>
      </c>
      <c r="Y141" t="s">
        <v>184</v>
      </c>
      <c r="AA141" s="39">
        <v>0</v>
      </c>
      <c r="AB141" s="9">
        <f t="shared" ref="AB141:AI141" si="548">AVERAGE(N141:N143)</f>
        <v>8.027688838914733E-2</v>
      </c>
      <c r="AC141" s="9">
        <f t="shared" si="548"/>
        <v>8.6647261147481211E-2</v>
      </c>
      <c r="AD141" s="9">
        <f t="shared" si="548"/>
        <v>9.5171786262128077E-2</v>
      </c>
      <c r="AE141" s="9">
        <f t="shared" si="548"/>
        <v>0.15445231085403099</v>
      </c>
      <c r="AF141" s="9">
        <f t="shared" si="548"/>
        <v>0.15918013417968854</v>
      </c>
      <c r="AG141" s="9">
        <f t="shared" si="548"/>
        <v>0.15770528039444234</v>
      </c>
      <c r="AH141" s="9">
        <f t="shared" si="548"/>
        <v>0.1602571395109133</v>
      </c>
      <c r="AI141" s="9">
        <f t="shared" si="548"/>
        <v>0.19017108586428502</v>
      </c>
      <c r="AM141" s="5" t="s">
        <v>143</v>
      </c>
      <c r="AN141" s="28">
        <f t="shared" si="512"/>
        <v>0</v>
      </c>
      <c r="AO141" s="28">
        <f t="shared" si="535"/>
        <v>5.8637689894781714E-3</v>
      </c>
      <c r="AP141" s="28">
        <f t="shared" si="461"/>
        <v>1.5318857068158817E-2</v>
      </c>
      <c r="AQ141" s="36">
        <f t="shared" ref="AQ141:AQ146" si="549">E141+AP141</f>
        <v>7.5018870092891751E-2</v>
      </c>
      <c r="AR141" s="28">
        <f t="shared" ref="AR141:AS146" si="550">F141-E141+AQ141</f>
        <v>7.9539713712206708E-2</v>
      </c>
      <c r="AS141" s="28">
        <f t="shared" si="550"/>
        <v>7.7647145468636172E-2</v>
      </c>
      <c r="AT141" s="28">
        <f t="shared" si="444"/>
        <v>8.1414077779323746E-2</v>
      </c>
      <c r="AU141" s="36">
        <f t="shared" ref="AU141:AU146" si="551">I141+AT141</f>
        <v>0.11117725026849813</v>
      </c>
      <c r="AW141" t="s">
        <v>184</v>
      </c>
      <c r="AY141" s="9">
        <f>AVERAGE(AN141:AN143)</f>
        <v>0</v>
      </c>
      <c r="AZ141" s="9">
        <f t="shared" ref="AZ141:BF141" si="552">AVERAGE(AO141:AO143)</f>
        <v>6.3703727583338809E-3</v>
      </c>
      <c r="BA141" s="9">
        <f t="shared" si="552"/>
        <v>1.4894897872980753E-2</v>
      </c>
      <c r="BB141" s="9">
        <f t="shared" si="552"/>
        <v>7.4175422464883664E-2</v>
      </c>
      <c r="BC141" s="9">
        <f t="shared" si="552"/>
        <v>7.8903245790541199E-2</v>
      </c>
      <c r="BD141" s="9">
        <f t="shared" si="552"/>
        <v>7.7428392005295041E-2</v>
      </c>
      <c r="BE141" s="9">
        <f t="shared" si="552"/>
        <v>7.9980251121765975E-2</v>
      </c>
      <c r="BF141" s="9">
        <f t="shared" si="552"/>
        <v>0.10989419747513772</v>
      </c>
      <c r="BT141" s="47" t="s">
        <v>143</v>
      </c>
      <c r="BU141" s="51">
        <v>0.89073476854151634</v>
      </c>
      <c r="BV141" s="51">
        <v>0.91769586377689683</v>
      </c>
      <c r="BW141" s="51">
        <v>0.1433483767497383</v>
      </c>
      <c r="BX141" s="51">
        <v>9.1869201191599012E-2</v>
      </c>
      <c r="BY141" s="52" t="s">
        <v>209</v>
      </c>
      <c r="BZ141" s="51">
        <v>0</v>
      </c>
      <c r="CA141" s="51">
        <v>0</v>
      </c>
      <c r="CB141" s="51">
        <v>0</v>
      </c>
      <c r="CC141" s="59"/>
      <c r="CE141" t="s">
        <v>184</v>
      </c>
      <c r="CF141" s="9"/>
      <c r="CG141" t="s">
        <v>177</v>
      </c>
      <c r="CH141">
        <f t="shared" ref="CH141:CO141" si="553">AVERAGE(BU141:BU143)</f>
        <v>0.84958436944774907</v>
      </c>
      <c r="CI141">
        <f t="shared" si="553"/>
        <v>0.78269667830640444</v>
      </c>
      <c r="CJ141">
        <f t="shared" si="553"/>
        <v>6.5849522014506001E-2</v>
      </c>
      <c r="CK141">
        <f t="shared" si="553"/>
        <v>4.7497014755600558E-2</v>
      </c>
      <c r="CL141">
        <f t="shared" si="553"/>
        <v>5.666171307224941E-2</v>
      </c>
      <c r="CM141">
        <f t="shared" si="553"/>
        <v>1.72499004182502E-2</v>
      </c>
      <c r="CN141">
        <f t="shared" si="553"/>
        <v>0</v>
      </c>
      <c r="CO141">
        <f t="shared" si="553"/>
        <v>0</v>
      </c>
    </row>
    <row r="142" spans="1:93" x14ac:dyDescent="0.25">
      <c r="A142" s="5" t="s">
        <v>144</v>
      </c>
      <c r="B142" s="28">
        <v>8.06020362306102E-2</v>
      </c>
      <c r="C142" s="28">
        <v>8.7171511610592334E-2</v>
      </c>
      <c r="D142" s="28">
        <v>9.5248478474085962E-2</v>
      </c>
      <c r="E142" s="28">
        <v>5.8603923705976009E-2</v>
      </c>
      <c r="F142" s="28">
        <v>6.3463694777859597E-2</v>
      </c>
      <c r="G142" s="28">
        <v>6.2475961253863344E-2</v>
      </c>
      <c r="H142" s="28">
        <v>6.4579377873339353E-2</v>
      </c>
      <c r="I142" s="28">
        <v>2.875004266729499E-2</v>
      </c>
      <c r="L142" s="5" t="s">
        <v>144</v>
      </c>
      <c r="M142" s="39">
        <v>0</v>
      </c>
      <c r="N142" s="28">
        <f t="shared" ref="N142:N143" si="554">B142-M142</f>
        <v>8.06020362306102E-2</v>
      </c>
      <c r="O142" s="28">
        <f t="shared" ref="O142:P143" si="555">C142-B142+N142</f>
        <v>8.7171511610592334E-2</v>
      </c>
      <c r="P142" s="28">
        <f t="shared" si="555"/>
        <v>9.5248478474085962E-2</v>
      </c>
      <c r="Q142" s="36">
        <f t="shared" ref="Q142:Q143" si="556">E142+P142</f>
        <v>0.15385240218006196</v>
      </c>
      <c r="R142" s="28">
        <f t="shared" ref="R142:R143" si="557">F142-E142+Q142</f>
        <v>0.15871217325194556</v>
      </c>
      <c r="S142" s="28">
        <f t="shared" si="547"/>
        <v>0.15772443972794931</v>
      </c>
      <c r="T142" s="28">
        <f t="shared" si="543"/>
        <v>0.1598278563474253</v>
      </c>
      <c r="U142" s="36">
        <f t="shared" ref="U142:U143" si="558">I142+T142</f>
        <v>0.1885778990147203</v>
      </c>
      <c r="AA142" s="39">
        <v>0</v>
      </c>
      <c r="AB142">
        <f t="shared" ref="AB142:AI142" si="559">_xlfn.STDEV.P(N141:N143)</f>
        <v>1.1955305927160633E-3</v>
      </c>
      <c r="AC142">
        <f t="shared" si="559"/>
        <v>1.5505371245157307E-3</v>
      </c>
      <c r="AD142">
        <f t="shared" si="559"/>
        <v>9.3006743033471298E-4</v>
      </c>
      <c r="AE142">
        <f t="shared" si="559"/>
        <v>9.6089858212173294E-4</v>
      </c>
      <c r="AF142">
        <f t="shared" si="559"/>
        <v>1.0318236976812293E-3</v>
      </c>
      <c r="AG142">
        <f t="shared" si="559"/>
        <v>1.1196045451996443E-3</v>
      </c>
      <c r="AH142">
        <f t="shared" si="559"/>
        <v>4.3422273030243073E-4</v>
      </c>
      <c r="AI142">
        <f t="shared" si="559"/>
        <v>1.4474021756088373E-3</v>
      </c>
      <c r="AM142" s="5" t="s">
        <v>144</v>
      </c>
      <c r="AN142" s="28">
        <f t="shared" si="512"/>
        <v>0</v>
      </c>
      <c r="AO142" s="28">
        <f t="shared" si="535"/>
        <v>6.5694753799821343E-3</v>
      </c>
      <c r="AP142" s="28">
        <f t="shared" si="461"/>
        <v>1.4646442243475763E-2</v>
      </c>
      <c r="AQ142" s="36">
        <f t="shared" si="549"/>
        <v>7.3250365949451779E-2</v>
      </c>
      <c r="AR142" s="28">
        <f t="shared" si="550"/>
        <v>7.8110137021335374E-2</v>
      </c>
      <c r="AS142" s="28">
        <f t="shared" si="550"/>
        <v>7.712240349733912E-2</v>
      </c>
      <c r="AT142" s="28">
        <f t="shared" si="444"/>
        <v>7.9225820116815129E-2</v>
      </c>
      <c r="AU142" s="36">
        <f t="shared" si="551"/>
        <v>0.10797586278411012</v>
      </c>
      <c r="AY142">
        <f>_xlfn.STDEV.P(AN141:AN143)</f>
        <v>0</v>
      </c>
      <c r="AZ142">
        <f t="shared" ref="AZ142:BF142" si="560">_xlfn.STDEV.P(AO141:AO143)</f>
        <v>3.6094606619268313E-4</v>
      </c>
      <c r="BA142">
        <f t="shared" si="560"/>
        <v>3.0126018686661135E-4</v>
      </c>
      <c r="BB142">
        <f t="shared" si="560"/>
        <v>7.2429125551396649E-4</v>
      </c>
      <c r="BC142">
        <f t="shared" si="560"/>
        <v>5.9403964239729853E-4</v>
      </c>
      <c r="BD142">
        <f t="shared" si="560"/>
        <v>2.2292898550418247E-4</v>
      </c>
      <c r="BE142">
        <f t="shared" si="560"/>
        <v>1.0143312210410074E-3</v>
      </c>
      <c r="BF142">
        <f t="shared" si="560"/>
        <v>1.3820052516607289E-3</v>
      </c>
      <c r="BT142" s="47" t="s">
        <v>144</v>
      </c>
      <c r="BU142" s="51">
        <v>0.86952111272016397</v>
      </c>
      <c r="BV142" s="51">
        <v>0.80700618758309628</v>
      </c>
      <c r="BW142" s="51">
        <v>4.573309042691704E-2</v>
      </c>
      <c r="BX142" s="51">
        <v>5.0621843075202656E-2</v>
      </c>
      <c r="BY142" s="52">
        <v>5.666171307224941E-2</v>
      </c>
      <c r="BZ142" s="51">
        <v>5.1749701254750605E-2</v>
      </c>
      <c r="CA142" s="51">
        <v>0</v>
      </c>
      <c r="CB142" s="51">
        <v>0</v>
      </c>
      <c r="CC142" s="59"/>
      <c r="CF142" s="9"/>
      <c r="CG142" t="s">
        <v>162</v>
      </c>
      <c r="CH142">
        <f t="shared" ref="CH142:CO142" si="561">_xlfn.STDEV.P(BU141:BU143)</f>
        <v>4.4054769096178122E-2</v>
      </c>
      <c r="CI142">
        <f t="shared" si="561"/>
        <v>0.1213740671656859</v>
      </c>
      <c r="CJ142">
        <f t="shared" si="561"/>
        <v>5.6872623148535417E-2</v>
      </c>
      <c r="CK142">
        <f t="shared" si="561"/>
        <v>3.7570475517493471E-2</v>
      </c>
      <c r="CL142">
        <f t="shared" si="561"/>
        <v>0</v>
      </c>
      <c r="CM142">
        <f t="shared" si="561"/>
        <v>2.4395043121074756E-2</v>
      </c>
      <c r="CN142">
        <f t="shared" si="561"/>
        <v>0</v>
      </c>
      <c r="CO142">
        <f t="shared" si="561"/>
        <v>0</v>
      </c>
    </row>
    <row r="143" spans="1:93" x14ac:dyDescent="0.25">
      <c r="A143" s="5" t="s">
        <v>145</v>
      </c>
      <c r="B143" s="28">
        <v>8.155120321082919E-2</v>
      </c>
      <c r="C143" s="28">
        <v>8.8229077116370527E-2</v>
      </c>
      <c r="D143" s="28">
        <v>9.6270597518136866E-2</v>
      </c>
      <c r="E143" s="28">
        <v>5.9537637044999744E-2</v>
      </c>
      <c r="F143" s="28">
        <v>6.434049233077381E-2</v>
      </c>
      <c r="G143" s="28">
        <v>6.279623274260214E-2</v>
      </c>
      <c r="H143" s="28">
        <v>6.4581461161851372E-2</v>
      </c>
      <c r="I143" s="28">
        <v>3.1228623903645822E-2</v>
      </c>
      <c r="L143" s="5" t="s">
        <v>145</v>
      </c>
      <c r="M143" s="39">
        <v>0</v>
      </c>
      <c r="N143" s="28">
        <f t="shared" si="554"/>
        <v>8.155120321082919E-2</v>
      </c>
      <c r="O143" s="28">
        <f t="shared" si="555"/>
        <v>8.8229077116370527E-2</v>
      </c>
      <c r="P143" s="28">
        <f t="shared" si="555"/>
        <v>9.6270597518136866E-2</v>
      </c>
      <c r="Q143" s="36">
        <f t="shared" si="556"/>
        <v>0.15580823456313661</v>
      </c>
      <c r="R143" s="28">
        <f t="shared" si="557"/>
        <v>0.16061108984891068</v>
      </c>
      <c r="S143" s="28">
        <f t="shared" si="547"/>
        <v>0.15906683026073901</v>
      </c>
      <c r="T143" s="28">
        <f t="shared" si="543"/>
        <v>0.16085205867998825</v>
      </c>
      <c r="U143" s="36">
        <f t="shared" si="558"/>
        <v>0.19208068258363409</v>
      </c>
      <c r="AA143" s="39">
        <v>0</v>
      </c>
      <c r="AB143">
        <v>7</v>
      </c>
      <c r="AC143">
        <v>14</v>
      </c>
      <c r="AD143">
        <v>34</v>
      </c>
      <c r="AE143">
        <v>50</v>
      </c>
      <c r="AF143">
        <v>91</v>
      </c>
      <c r="AG143">
        <v>111</v>
      </c>
      <c r="AH143">
        <v>148</v>
      </c>
      <c r="AI143">
        <v>213</v>
      </c>
      <c r="AM143" s="5" t="s">
        <v>145</v>
      </c>
      <c r="AN143" s="28">
        <f t="shared" si="512"/>
        <v>0</v>
      </c>
      <c r="AO143" s="28">
        <f t="shared" si="535"/>
        <v>6.6778739055413372E-3</v>
      </c>
      <c r="AP143" s="28">
        <f t="shared" si="461"/>
        <v>1.4719394307307676E-2</v>
      </c>
      <c r="AQ143" s="36">
        <f t="shared" si="549"/>
        <v>7.425703135230742E-2</v>
      </c>
      <c r="AR143" s="28">
        <f t="shared" si="550"/>
        <v>7.9059886638081486E-2</v>
      </c>
      <c r="AS143" s="28">
        <f t="shared" si="550"/>
        <v>7.7515627049909816E-2</v>
      </c>
      <c r="AT143" s="28">
        <f t="shared" si="444"/>
        <v>7.9300855469159048E-2</v>
      </c>
      <c r="AU143" s="36">
        <f t="shared" si="551"/>
        <v>0.11052947937280487</v>
      </c>
      <c r="AY143">
        <v>7</v>
      </c>
      <c r="AZ143">
        <v>14</v>
      </c>
      <c r="BA143">
        <v>34</v>
      </c>
      <c r="BB143">
        <v>50</v>
      </c>
      <c r="BC143">
        <v>91</v>
      </c>
      <c r="BD143">
        <v>111</v>
      </c>
      <c r="BE143">
        <v>148</v>
      </c>
      <c r="BF143">
        <v>213</v>
      </c>
      <c r="BT143" s="47" t="s">
        <v>145</v>
      </c>
      <c r="BU143" s="51">
        <v>0.78849722708156689</v>
      </c>
      <c r="BV143" s="51">
        <v>0.62338798355922009</v>
      </c>
      <c r="BW143" s="51">
        <v>8.4670988668626695E-3</v>
      </c>
      <c r="BX143" s="51">
        <v>0</v>
      </c>
      <c r="BY143" s="52" t="s">
        <v>209</v>
      </c>
      <c r="BZ143" s="51">
        <v>0</v>
      </c>
      <c r="CA143" s="51">
        <v>0</v>
      </c>
      <c r="CB143" s="51">
        <v>0</v>
      </c>
      <c r="CC143" s="59"/>
      <c r="CF143" s="9"/>
      <c r="CG143" t="s">
        <v>165</v>
      </c>
      <c r="CH143">
        <v>0</v>
      </c>
      <c r="CI143">
        <v>14</v>
      </c>
      <c r="CJ143">
        <v>42</v>
      </c>
      <c r="CK143">
        <v>56</v>
      </c>
      <c r="CL143" s="34">
        <v>84</v>
      </c>
      <c r="CM143" s="34">
        <v>111</v>
      </c>
      <c r="CN143" s="34">
        <v>148</v>
      </c>
      <c r="CO143" s="34">
        <v>212</v>
      </c>
    </row>
    <row r="144" spans="1:93" x14ac:dyDescent="0.25">
      <c r="A144" s="5" t="s">
        <v>146</v>
      </c>
      <c r="B144" s="28">
        <v>2.8153802975510622E-2</v>
      </c>
      <c r="C144" s="28">
        <v>2.7588170312918683E-2</v>
      </c>
      <c r="D144" s="28">
        <v>3.0484017572097302E-2</v>
      </c>
      <c r="E144" s="28"/>
      <c r="F144" s="28">
        <v>1.7391728530550363E-2</v>
      </c>
      <c r="G144" s="28">
        <v>1.6440515574675293E-2</v>
      </c>
      <c r="H144" s="28">
        <v>1.6989428694712552E-2</v>
      </c>
      <c r="I144" s="28">
        <v>1.7995593150858816E-2</v>
      </c>
      <c r="L144" s="5" t="s">
        <v>146</v>
      </c>
      <c r="M144" s="39">
        <v>0</v>
      </c>
      <c r="N144" s="28">
        <f>B144-M144</f>
        <v>2.8153802975510622E-2</v>
      </c>
      <c r="O144" s="28">
        <f>C144-B144+N144</f>
        <v>2.7588170312918683E-2</v>
      </c>
      <c r="P144" s="28">
        <f>D144-C144+O144</f>
        <v>3.0484017572097302E-2</v>
      </c>
      <c r="Q144" s="36">
        <f>E144+P144</f>
        <v>3.0484017572097302E-2</v>
      </c>
      <c r="R144" s="28">
        <f>F144-E144+Q144</f>
        <v>4.7875746102647665E-2</v>
      </c>
      <c r="S144" s="28">
        <f t="shared" si="547"/>
        <v>4.6924533146772598E-2</v>
      </c>
      <c r="T144" s="28">
        <f t="shared" si="543"/>
        <v>4.7473446266809854E-2</v>
      </c>
      <c r="U144" s="36">
        <f>I144+T144</f>
        <v>6.546903941766867E-2</v>
      </c>
      <c r="Y144" t="s">
        <v>185</v>
      </c>
      <c r="AA144" s="39">
        <v>0</v>
      </c>
      <c r="AB144" s="9">
        <f t="shared" ref="AB144:AI144" si="562">AVERAGE(N144:N146)</f>
        <v>2.8619121760799799E-2</v>
      </c>
      <c r="AC144" s="9">
        <f t="shared" si="562"/>
        <v>1.9112879165535421E-2</v>
      </c>
      <c r="AD144" s="9">
        <f t="shared" si="562"/>
        <v>3.0528479560816901E-2</v>
      </c>
      <c r="AE144" s="9">
        <f t="shared" si="562"/>
        <v>3.0528479560816901E-2</v>
      </c>
      <c r="AF144" s="9">
        <f t="shared" si="562"/>
        <v>4.7939532704420258E-2</v>
      </c>
      <c r="AG144" s="9">
        <f t="shared" si="562"/>
        <v>4.6845867164718134E-2</v>
      </c>
      <c r="AH144" s="9">
        <f t="shared" si="562"/>
        <v>4.680902374630911E-2</v>
      </c>
      <c r="AI144" s="9">
        <f t="shared" si="562"/>
        <v>5.8785110781082638E-2</v>
      </c>
      <c r="AM144" s="5" t="s">
        <v>146</v>
      </c>
      <c r="AN144" s="28">
        <f t="shared" si="512"/>
        <v>0</v>
      </c>
      <c r="AO144" s="28">
        <f t="shared" si="535"/>
        <v>-5.6563266259193959E-4</v>
      </c>
      <c r="AP144" s="28">
        <f t="shared" si="461"/>
        <v>2.33021459658668E-3</v>
      </c>
      <c r="AQ144" s="36">
        <f t="shared" si="549"/>
        <v>2.33021459658668E-3</v>
      </c>
      <c r="AR144" s="28">
        <f t="shared" si="550"/>
        <v>1.9721943127137043E-2</v>
      </c>
      <c r="AS144" s="28">
        <f t="shared" si="550"/>
        <v>1.8770730171261973E-2</v>
      </c>
      <c r="AT144" s="28">
        <f t="shared" si="444"/>
        <v>1.9319643291299232E-2</v>
      </c>
      <c r="AU144" s="36">
        <f t="shared" si="551"/>
        <v>3.7315236442158048E-2</v>
      </c>
      <c r="AW144" t="s">
        <v>185</v>
      </c>
      <c r="AY144" s="9">
        <f>AVERAGE(AN144:AN146)</f>
        <v>0</v>
      </c>
      <c r="AZ144" s="9">
        <f t="shared" ref="AZ144:BF144" si="563">AVERAGE(AO144:AO146)</f>
        <v>-9.5062425952643758E-3</v>
      </c>
      <c r="BA144" s="9">
        <f t="shared" si="563"/>
        <v>1.9093578000170992E-3</v>
      </c>
      <c r="BB144" s="9">
        <f t="shared" si="563"/>
        <v>1.9093578000170992E-3</v>
      </c>
      <c r="BC144" s="9">
        <f t="shared" si="563"/>
        <v>1.9320410943620459E-2</v>
      </c>
      <c r="BD144" s="9">
        <f t="shared" si="563"/>
        <v>1.8226745403918328E-2</v>
      </c>
      <c r="BE144" s="9">
        <f t="shared" si="563"/>
        <v>1.8189901985509304E-2</v>
      </c>
      <c r="BF144" s="9">
        <f t="shared" si="563"/>
        <v>3.0165989020282846E-2</v>
      </c>
      <c r="BT144" s="47" t="s">
        <v>146</v>
      </c>
      <c r="BU144" s="51">
        <v>0.91144047464665323</v>
      </c>
      <c r="BV144" s="51">
        <v>0.99365439553006962</v>
      </c>
      <c r="BW144" s="51">
        <v>0.99834973172782771</v>
      </c>
      <c r="BX144" s="51">
        <v>0.99839687390848886</v>
      </c>
      <c r="BY144" s="52">
        <v>1.0617588808931939</v>
      </c>
      <c r="BZ144" s="51">
        <v>1.0034627724298213</v>
      </c>
      <c r="CA144" s="51">
        <v>0.98458303803571279</v>
      </c>
      <c r="CB144" s="51">
        <v>1.0658547446433022</v>
      </c>
      <c r="CC144" s="59"/>
      <c r="CE144" t="s">
        <v>185</v>
      </c>
      <c r="CF144" s="9"/>
      <c r="CG144" t="s">
        <v>177</v>
      </c>
      <c r="CH144">
        <f t="shared" ref="CH144:CO144" si="564">AVERAGE(BU144:BU146)</f>
        <v>0.93102512494072009</v>
      </c>
      <c r="CI144">
        <f t="shared" si="564"/>
        <v>1.0166910385645644</v>
      </c>
      <c r="CJ144">
        <f t="shared" si="564"/>
        <v>1.0213999390331747</v>
      </c>
      <c r="CK144">
        <f t="shared" si="564"/>
        <v>1.0223849473079225</v>
      </c>
      <c r="CL144">
        <f t="shared" si="564"/>
        <v>1.0831185675734398</v>
      </c>
      <c r="CM144">
        <f t="shared" si="564"/>
        <v>1.028050416081151</v>
      </c>
      <c r="CN144">
        <f t="shared" si="564"/>
        <v>1.0059640830620376</v>
      </c>
      <c r="CO144">
        <f t="shared" si="564"/>
        <v>1.0916990400046527</v>
      </c>
    </row>
    <row r="145" spans="1:93" x14ac:dyDescent="0.25">
      <c r="A145" s="5" t="s">
        <v>147</v>
      </c>
      <c r="B145" s="28">
        <v>2.9160361635876986E-2</v>
      </c>
      <c r="C145" s="28">
        <v>0</v>
      </c>
      <c r="D145" s="28">
        <v>2.9965636352935962E-2</v>
      </c>
      <c r="E145" s="28"/>
      <c r="F145" s="28">
        <v>1.7293688983413269E-2</v>
      </c>
      <c r="G145" s="28">
        <v>1.5872623534734977E-2</v>
      </c>
      <c r="H145" s="28">
        <v>1.5348845376605472E-2</v>
      </c>
      <c r="I145" s="28">
        <v>1.7932667953461805E-2</v>
      </c>
      <c r="L145" s="5" t="s">
        <v>147</v>
      </c>
      <c r="M145" s="39">
        <v>0</v>
      </c>
      <c r="N145" s="28">
        <f t="shared" ref="N145:N146" si="565">B145-M145</f>
        <v>2.9160361635876986E-2</v>
      </c>
      <c r="O145" s="28">
        <f t="shared" ref="O145:R149" si="566">C145-B145+N145</f>
        <v>0</v>
      </c>
      <c r="P145" s="28">
        <f t="shared" si="566"/>
        <v>2.9965636352935962E-2</v>
      </c>
      <c r="Q145" s="36">
        <f>E145+P145</f>
        <v>2.9965636352935962E-2</v>
      </c>
      <c r="R145" s="28">
        <f>F145-E145+Q145</f>
        <v>4.7259325336349231E-2</v>
      </c>
      <c r="S145" s="28">
        <f t="shared" si="547"/>
        <v>4.5838259887670943E-2</v>
      </c>
      <c r="T145" s="28">
        <f t="shared" si="543"/>
        <v>4.5314481729541438E-2</v>
      </c>
      <c r="U145" s="36">
        <f>I145+T145</f>
        <v>6.324714968300324E-2</v>
      </c>
      <c r="AA145" s="39">
        <v>0</v>
      </c>
      <c r="AB145">
        <f t="shared" ref="AB145:AI145" si="567">_xlfn.STDEV.P(N144:N146)</f>
        <v>4.1441773859684231E-4</v>
      </c>
      <c r="AC145">
        <f t="shared" si="567"/>
        <v>1.3543645359518307E-2</v>
      </c>
      <c r="AD145">
        <f t="shared" si="567"/>
        <v>4.7874452021811508E-4</v>
      </c>
      <c r="AE145">
        <f t="shared" si="567"/>
        <v>4.7874452021811508E-4</v>
      </c>
      <c r="AF145">
        <f t="shared" si="567"/>
        <v>5.8317459401323074E-4</v>
      </c>
      <c r="AG145">
        <f t="shared" si="567"/>
        <v>7.9254709450685818E-4</v>
      </c>
      <c r="AH145">
        <f t="shared" si="567"/>
        <v>1.0589635662154101E-3</v>
      </c>
      <c r="AI145">
        <f t="shared" si="567"/>
        <v>7.9334163626749148E-3</v>
      </c>
      <c r="AM145" s="5" t="s">
        <v>147</v>
      </c>
      <c r="AN145" s="28">
        <f t="shared" si="512"/>
        <v>0</v>
      </c>
      <c r="AO145" s="28">
        <f t="shared" si="535"/>
        <v>-2.9160361635876986E-2</v>
      </c>
      <c r="AP145" s="28">
        <f t="shared" si="461"/>
        <v>8.0527471705897635E-4</v>
      </c>
      <c r="AQ145" s="36">
        <f t="shared" si="549"/>
        <v>8.0527471705897635E-4</v>
      </c>
      <c r="AR145" s="28">
        <f t="shared" si="550"/>
        <v>1.8098963700472245E-2</v>
      </c>
      <c r="AS145" s="28">
        <f t="shared" si="550"/>
        <v>1.6677898251793954E-2</v>
      </c>
      <c r="AT145" s="28">
        <f t="shared" si="444"/>
        <v>1.6154120093664449E-2</v>
      </c>
      <c r="AU145" s="36">
        <f t="shared" si="551"/>
        <v>3.4086788047126254E-2</v>
      </c>
      <c r="AY145">
        <f>_xlfn.STDEV.P(AN144:AN146)</f>
        <v>0</v>
      </c>
      <c r="AZ145">
        <f t="shared" ref="AZ145:BF145" si="568">_xlfn.STDEV.P(AO144:AO146)</f>
        <v>1.3916395350289637E-2</v>
      </c>
      <c r="BA145">
        <f t="shared" si="568"/>
        <v>7.8801820108112585E-4</v>
      </c>
      <c r="BB145">
        <f t="shared" si="568"/>
        <v>7.8801820108112585E-4</v>
      </c>
      <c r="BC145">
        <f t="shared" si="568"/>
        <v>8.8042076440845649E-4</v>
      </c>
      <c r="BD145">
        <f t="shared" si="568"/>
        <v>1.1112448485209299E-3</v>
      </c>
      <c r="BE145">
        <f t="shared" si="568"/>
        <v>1.4424091967665431E-3</v>
      </c>
      <c r="BF145">
        <f t="shared" si="568"/>
        <v>7.9378908215569297E-3</v>
      </c>
      <c r="BT145" s="47" t="s">
        <v>147</v>
      </c>
      <c r="BU145" s="51">
        <v>0.94144929123025523</v>
      </c>
      <c r="BV145" s="51">
        <v>1.0351122275948021</v>
      </c>
      <c r="BW145" s="51">
        <v>1.0396615357723213</v>
      </c>
      <c r="BX145" s="51">
        <v>1.0395528155079889</v>
      </c>
      <c r="BY145" s="52">
        <v>1.0893232761445897</v>
      </c>
      <c r="BZ145" s="51">
        <v>1.0425402584272436</v>
      </c>
      <c r="CA145" s="51">
        <v>1.0176645604772629</v>
      </c>
      <c r="CB145" s="51">
        <v>1.1109133617485119</v>
      </c>
      <c r="CC145" s="59"/>
      <c r="CF145" s="9"/>
      <c r="CG145" t="s">
        <v>162</v>
      </c>
      <c r="CH145">
        <f t="shared" ref="CH145:CO145" si="569">_xlfn.STDEV.P(BU144:BU146)</f>
        <v>1.3858045042141425E-2</v>
      </c>
      <c r="CI145">
        <f t="shared" si="569"/>
        <v>1.7236874651474221E-2</v>
      </c>
      <c r="CJ145">
        <f t="shared" si="569"/>
        <v>1.7202022782581979E-2</v>
      </c>
      <c r="CK145">
        <f t="shared" si="569"/>
        <v>1.7480260895392292E-2</v>
      </c>
      <c r="CL145">
        <f t="shared" si="569"/>
        <v>1.5539283392082669E-2</v>
      </c>
      <c r="CM145">
        <f t="shared" si="569"/>
        <v>1.7478304100984044E-2</v>
      </c>
      <c r="CN145">
        <f t="shared" si="569"/>
        <v>1.5141154154984321E-2</v>
      </c>
      <c r="CO145">
        <f t="shared" si="569"/>
        <v>1.8983100492893597E-2</v>
      </c>
    </row>
    <row r="146" spans="1:93" x14ac:dyDescent="0.25">
      <c r="A146" s="5" t="s">
        <v>148</v>
      </c>
      <c r="B146" s="28">
        <v>2.8543200671011792E-2</v>
      </c>
      <c r="C146" s="28">
        <v>2.9750467183687589E-2</v>
      </c>
      <c r="D146" s="28">
        <v>3.1135784757417434E-2</v>
      </c>
      <c r="E146" s="28"/>
      <c r="F146" s="28">
        <v>1.7547741916846452E-2</v>
      </c>
      <c r="G146" s="28">
        <v>1.6639023702293414E-2</v>
      </c>
      <c r="H146" s="28">
        <v>1.6503358485158593E-2</v>
      </c>
      <c r="I146" s="28">
        <v>0</v>
      </c>
      <c r="L146" s="5" t="s">
        <v>148</v>
      </c>
      <c r="M146" s="39">
        <v>0</v>
      </c>
      <c r="N146" s="28">
        <f t="shared" si="565"/>
        <v>2.8543200671011792E-2</v>
      </c>
      <c r="O146" s="28">
        <f t="shared" si="566"/>
        <v>2.9750467183687589E-2</v>
      </c>
      <c r="P146" s="28">
        <f t="shared" si="566"/>
        <v>3.1135784757417434E-2</v>
      </c>
      <c r="Q146" s="36">
        <f>E146+P146</f>
        <v>3.1135784757417434E-2</v>
      </c>
      <c r="R146" s="28">
        <f>F146-E146+Q146</f>
        <v>4.8683526674263886E-2</v>
      </c>
      <c r="S146" s="28">
        <f t="shared" si="547"/>
        <v>4.7774808459710848E-2</v>
      </c>
      <c r="T146" s="28">
        <f t="shared" si="543"/>
        <v>4.7639143242576024E-2</v>
      </c>
      <c r="U146" s="36">
        <f>I146+T146</f>
        <v>4.7639143242576024E-2</v>
      </c>
      <c r="AA146" s="39">
        <v>0</v>
      </c>
      <c r="AB146">
        <v>7</v>
      </c>
      <c r="AC146">
        <v>14</v>
      </c>
      <c r="AD146">
        <v>34</v>
      </c>
      <c r="AE146">
        <v>50</v>
      </c>
      <c r="AF146">
        <v>91</v>
      </c>
      <c r="AG146">
        <v>111</v>
      </c>
      <c r="AH146">
        <v>148</v>
      </c>
      <c r="AI146">
        <v>213</v>
      </c>
      <c r="AM146" s="5" t="s">
        <v>148</v>
      </c>
      <c r="AN146" s="28">
        <f t="shared" si="512"/>
        <v>0</v>
      </c>
      <c r="AO146" s="28">
        <f t="shared" si="535"/>
        <v>1.2072665126757962E-3</v>
      </c>
      <c r="AP146" s="28">
        <f t="shared" si="461"/>
        <v>2.5925840864056415E-3</v>
      </c>
      <c r="AQ146" s="36">
        <f t="shared" si="549"/>
        <v>2.5925840864056415E-3</v>
      </c>
      <c r="AR146" s="28">
        <f t="shared" si="550"/>
        <v>2.0140326003252093E-2</v>
      </c>
      <c r="AS146" s="28">
        <f t="shared" si="550"/>
        <v>1.9231607788699055E-2</v>
      </c>
      <c r="AT146" s="28">
        <f t="shared" si="444"/>
        <v>1.9095942571564235E-2</v>
      </c>
      <c r="AU146" s="36">
        <f t="shared" si="551"/>
        <v>1.9095942571564235E-2</v>
      </c>
      <c r="AY146">
        <v>7</v>
      </c>
      <c r="AZ146">
        <v>14</v>
      </c>
      <c r="BA146">
        <v>34</v>
      </c>
      <c r="BB146">
        <v>50</v>
      </c>
      <c r="BC146">
        <v>91</v>
      </c>
      <c r="BD146">
        <v>111</v>
      </c>
      <c r="BE146">
        <v>148</v>
      </c>
      <c r="BF146">
        <v>213</v>
      </c>
      <c r="BT146" s="47" t="s">
        <v>148</v>
      </c>
      <c r="BU146" s="51">
        <v>0.94018560894525216</v>
      </c>
      <c r="BV146" s="51">
        <v>1.0213064925688218</v>
      </c>
      <c r="BW146" s="51">
        <v>1.026188549599375</v>
      </c>
      <c r="BX146" s="51">
        <v>1.0292051525072896</v>
      </c>
      <c r="BY146" s="52">
        <v>1.0982735456825363</v>
      </c>
      <c r="BZ146" s="51">
        <v>1.0381482173863874</v>
      </c>
      <c r="CA146" s="51">
        <v>1.0156446506731371</v>
      </c>
      <c r="CB146" s="51">
        <v>1.098329013622144</v>
      </c>
      <c r="CC146" s="59"/>
      <c r="CF146" s="9"/>
      <c r="CG146" t="s">
        <v>165</v>
      </c>
      <c r="CH146">
        <v>0</v>
      </c>
      <c r="CI146">
        <v>14</v>
      </c>
      <c r="CJ146">
        <v>42</v>
      </c>
      <c r="CK146">
        <v>56</v>
      </c>
      <c r="CL146" s="34">
        <v>84</v>
      </c>
      <c r="CM146" s="34">
        <v>111</v>
      </c>
      <c r="CN146" s="34">
        <v>148</v>
      </c>
      <c r="CO146" s="34">
        <v>212</v>
      </c>
    </row>
    <row r="147" spans="1:93" x14ac:dyDescent="0.25">
      <c r="A147" s="5" t="s">
        <v>149</v>
      </c>
      <c r="B147" s="28">
        <v>1.1648554856035746E-2</v>
      </c>
      <c r="C147" s="28">
        <v>1.2771727885125726E-2</v>
      </c>
      <c r="D147" s="28">
        <v>1.3918639477072108E-2</v>
      </c>
      <c r="E147" s="28">
        <v>8.5123654519246496E-3</v>
      </c>
      <c r="F147" s="28">
        <v>1.4377785195794131E-2</v>
      </c>
      <c r="G147" s="28">
        <v>0</v>
      </c>
      <c r="H147" s="28">
        <v>0</v>
      </c>
      <c r="I147" s="28">
        <v>0</v>
      </c>
      <c r="L147" s="5" t="s">
        <v>149</v>
      </c>
      <c r="M147" s="39">
        <v>0</v>
      </c>
      <c r="N147" s="28">
        <f>B147-M147</f>
        <v>1.1648554856035746E-2</v>
      </c>
      <c r="O147" s="28">
        <f>C147-B147+N147</f>
        <v>1.2771727885125726E-2</v>
      </c>
      <c r="P147" s="28">
        <f t="shared" si="566"/>
        <v>1.3918639477072108E-2</v>
      </c>
      <c r="Q147" s="28">
        <f t="shared" si="566"/>
        <v>8.5123654519246496E-3</v>
      </c>
      <c r="R147" s="28">
        <f t="shared" si="566"/>
        <v>1.4377785195794131E-2</v>
      </c>
      <c r="S147" s="36">
        <f>R147+G147</f>
        <v>1.4377785195794131E-2</v>
      </c>
      <c r="T147" s="28">
        <f>H147-G147+S147</f>
        <v>1.4377785195794131E-2</v>
      </c>
      <c r="U147" s="28">
        <f>I147-H147+T147</f>
        <v>1.4377785195794131E-2</v>
      </c>
      <c r="Y147" t="s">
        <v>187</v>
      </c>
      <c r="AA147" s="39">
        <v>0</v>
      </c>
      <c r="AB147" s="9">
        <f t="shared" ref="AB147:AI147" si="570">AVERAGE(N147:N149)</f>
        <v>1.6797871479233169E-2</v>
      </c>
      <c r="AC147" s="9">
        <f t="shared" si="570"/>
        <v>1.7900731009054809E-2</v>
      </c>
      <c r="AD147" s="9">
        <f t="shared" si="570"/>
        <v>1.4934022482141991E-2</v>
      </c>
      <c r="AE147" s="9">
        <f t="shared" si="570"/>
        <v>1.5384787230889067E-2</v>
      </c>
      <c r="AF147" s="9">
        <f t="shared" si="570"/>
        <v>1.727817149719554E-2</v>
      </c>
      <c r="AG147" s="9">
        <f t="shared" si="570"/>
        <v>1.727817149719554E-2</v>
      </c>
      <c r="AH147" s="9">
        <f t="shared" si="570"/>
        <v>1.727817149719554E-2</v>
      </c>
      <c r="AI147" s="9">
        <f t="shared" si="570"/>
        <v>1.727817149719554E-2</v>
      </c>
      <c r="AM147" s="5" t="s">
        <v>149</v>
      </c>
      <c r="AN147" s="28">
        <f t="shared" si="512"/>
        <v>0</v>
      </c>
      <c r="AO147" s="28">
        <f t="shared" si="535"/>
        <v>1.1231730290899803E-3</v>
      </c>
      <c r="AP147" s="28">
        <f t="shared" si="461"/>
        <v>2.2700846210363616E-3</v>
      </c>
      <c r="AQ147" s="28">
        <f>E147-D147+AP147</f>
        <v>-3.1361894041110963E-3</v>
      </c>
      <c r="AR147" s="28">
        <f>F147-E147+AQ147</f>
        <v>2.7292303397583855E-3</v>
      </c>
      <c r="AS147" s="36">
        <f>G147+AR147</f>
        <v>2.7292303397583855E-3</v>
      </c>
      <c r="AT147" s="28">
        <f t="shared" ref="AT147:AT155" si="571">H147-G147+AS147</f>
        <v>2.7292303397583855E-3</v>
      </c>
      <c r="AU147" s="28">
        <f t="shared" ref="AU147:AU158" si="572">I147-H147+AT147</f>
        <v>2.7292303397583855E-3</v>
      </c>
      <c r="AW147" t="s">
        <v>187</v>
      </c>
      <c r="AY147" s="9">
        <f>AVERAGE(AN147:AN149)</f>
        <v>0</v>
      </c>
      <c r="AZ147" s="9">
        <f t="shared" ref="AZ147:BF147" si="573">AVERAGE(AO147:AO149)</f>
        <v>1.1028595298216391E-3</v>
      </c>
      <c r="BA147" s="9">
        <f t="shared" si="573"/>
        <v>-1.8638489970911794E-3</v>
      </c>
      <c r="BB147" s="9">
        <f t="shared" si="573"/>
        <v>-1.4130842483441048E-3</v>
      </c>
      <c r="BC147" s="9">
        <f t="shared" si="573"/>
        <v>4.8030001796237065E-4</v>
      </c>
      <c r="BD147" s="9">
        <f t="shared" si="573"/>
        <v>4.8030001796237065E-4</v>
      </c>
      <c r="BE147" s="9">
        <f t="shared" si="573"/>
        <v>4.8030001796237065E-4</v>
      </c>
      <c r="BF147" s="9">
        <f t="shared" si="573"/>
        <v>4.8030001796237065E-4</v>
      </c>
      <c r="BT147" s="47" t="s">
        <v>149</v>
      </c>
      <c r="BU147" s="51">
        <v>0.84770280265545561</v>
      </c>
      <c r="BV147" s="51">
        <v>0.85836839058462633</v>
      </c>
      <c r="BW147" s="51">
        <v>0.8714666749170995</v>
      </c>
      <c r="BX147" s="51">
        <v>0.85913953187275771</v>
      </c>
      <c r="BY147" s="52">
        <v>0.91757890822891663</v>
      </c>
      <c r="BZ147" s="51">
        <v>0.85785809060783857</v>
      </c>
      <c r="CA147" s="51">
        <v>0.85672428065971984</v>
      </c>
      <c r="CB147" s="51">
        <v>0.92859859958469038</v>
      </c>
      <c r="CC147" s="59"/>
      <c r="CE147" t="s">
        <v>187</v>
      </c>
      <c r="CF147" s="9"/>
      <c r="CG147" t="s">
        <v>177</v>
      </c>
      <c r="CH147">
        <f t="shared" ref="CH147:CO147" si="574">AVERAGE(BU147:BU149)</f>
        <v>0.90041720384550372</v>
      </c>
      <c r="CI147">
        <f t="shared" si="574"/>
        <v>0.8620899929395166</v>
      </c>
      <c r="CJ147">
        <f t="shared" si="574"/>
        <v>0.87432498916903878</v>
      </c>
      <c r="CK147">
        <f t="shared" si="574"/>
        <v>0.86538160332537328</v>
      </c>
      <c r="CL147">
        <f t="shared" si="574"/>
        <v>0.92127401398378306</v>
      </c>
      <c r="CM147">
        <f t="shared" si="574"/>
        <v>0.86925562351575925</v>
      </c>
      <c r="CN147">
        <f t="shared" si="574"/>
        <v>0.85872122752214342</v>
      </c>
      <c r="CO147">
        <f t="shared" si="574"/>
        <v>0.93035456520405768</v>
      </c>
    </row>
    <row r="148" spans="1:93" x14ac:dyDescent="0.25">
      <c r="A148" s="5" t="s">
        <v>150</v>
      </c>
      <c r="B148" s="28">
        <v>1.2423120681520648E-2</v>
      </c>
      <c r="C148" s="28">
        <v>1.3661103366588436E-2</v>
      </c>
      <c r="D148" s="28">
        <v>1.392213627882549E-2</v>
      </c>
      <c r="E148" s="28">
        <v>9.8227172970666229E-3</v>
      </c>
      <c r="F148" s="28">
        <v>1.042198136832412E-2</v>
      </c>
      <c r="G148" s="28">
        <v>0</v>
      </c>
      <c r="H148" s="28">
        <v>0</v>
      </c>
      <c r="I148" s="28">
        <v>0</v>
      </c>
      <c r="L148" s="5" t="s">
        <v>150</v>
      </c>
      <c r="M148" s="39">
        <v>0</v>
      </c>
      <c r="N148" s="28">
        <f t="shared" ref="N148:N149" si="575">B148-M148</f>
        <v>1.2423120681520648E-2</v>
      </c>
      <c r="O148" s="28">
        <f t="shared" ref="O148:O149" si="576">C148-B148+N148</f>
        <v>1.3661103366588436E-2</v>
      </c>
      <c r="P148" s="28">
        <f t="shared" si="566"/>
        <v>1.392213627882549E-2</v>
      </c>
      <c r="Q148" s="28">
        <f t="shared" si="566"/>
        <v>9.8227172970666229E-3</v>
      </c>
      <c r="R148" s="28">
        <f t="shared" si="566"/>
        <v>1.042198136832412E-2</v>
      </c>
      <c r="S148" s="36">
        <f t="shared" ref="S148:S149" si="577">R148+G148</f>
        <v>1.042198136832412E-2</v>
      </c>
      <c r="T148" s="28">
        <f t="shared" ref="T148:U152" si="578">H148-G148+S148</f>
        <v>1.042198136832412E-2</v>
      </c>
      <c r="U148" s="28">
        <f t="shared" si="578"/>
        <v>1.042198136832412E-2</v>
      </c>
      <c r="AA148" s="39">
        <v>0</v>
      </c>
      <c r="AB148">
        <f t="shared" ref="AB148:AI148" si="579">_xlfn.STDEV.P(N147:N149)</f>
        <v>6.7419523993687428E-3</v>
      </c>
      <c r="AC148">
        <f t="shared" si="579"/>
        <v>6.6345649952625849E-3</v>
      </c>
      <c r="AD148">
        <f t="shared" si="579"/>
        <v>1.4334965153682308E-3</v>
      </c>
      <c r="AE148">
        <f t="shared" si="579"/>
        <v>8.8087719010102108E-3</v>
      </c>
      <c r="AF148">
        <f t="shared" si="579"/>
        <v>7.0854397045477732E-3</v>
      </c>
      <c r="AG148">
        <f t="shared" si="579"/>
        <v>7.0854397045477732E-3</v>
      </c>
      <c r="AH148">
        <f t="shared" si="579"/>
        <v>7.0854397045477732E-3</v>
      </c>
      <c r="AI148">
        <f t="shared" si="579"/>
        <v>7.0854397045477732E-3</v>
      </c>
      <c r="AM148" s="5" t="s">
        <v>150</v>
      </c>
      <c r="AN148" s="28">
        <f t="shared" si="512"/>
        <v>0</v>
      </c>
      <c r="AO148" s="28">
        <f t="shared" si="535"/>
        <v>1.2379826850677875E-3</v>
      </c>
      <c r="AP148" s="28">
        <f t="shared" si="461"/>
        <v>1.4990155973048421E-3</v>
      </c>
      <c r="AQ148" s="28">
        <f>E148-D148+AP148</f>
        <v>-2.6004033844540253E-3</v>
      </c>
      <c r="AR148" s="28">
        <f>F148-E148+AQ148</f>
        <v>-2.0011393131965285E-3</v>
      </c>
      <c r="AS148" s="36">
        <f>G148+AR148</f>
        <v>-2.0011393131965285E-3</v>
      </c>
      <c r="AT148" s="28">
        <f t="shared" si="571"/>
        <v>-2.0011393131965285E-3</v>
      </c>
      <c r="AU148" s="28">
        <f t="shared" si="572"/>
        <v>-2.0011393131965285E-3</v>
      </c>
      <c r="AY148">
        <f>_xlfn.STDEV.P(AN147:AN149)</f>
        <v>0</v>
      </c>
      <c r="AZ148">
        <f t="shared" ref="AZ148:BF148" si="580">_xlfn.STDEV.P(AO147:AO149)</f>
        <v>1.1948704100285858E-4</v>
      </c>
      <c r="BA148">
        <f t="shared" si="580"/>
        <v>5.3103750300276609E-3</v>
      </c>
      <c r="BB148">
        <f t="shared" si="580"/>
        <v>2.0695722317708412E-3</v>
      </c>
      <c r="BC148">
        <f t="shared" si="580"/>
        <v>1.9381511108915769E-3</v>
      </c>
      <c r="BD148">
        <f t="shared" si="580"/>
        <v>1.9381511108915769E-3</v>
      </c>
      <c r="BE148">
        <f t="shared" si="580"/>
        <v>1.9381511108915769E-3</v>
      </c>
      <c r="BF148">
        <f t="shared" si="580"/>
        <v>1.9381511108915769E-3</v>
      </c>
      <c r="BT148" s="47" t="s">
        <v>150</v>
      </c>
      <c r="BU148" s="51">
        <v>0.8617193660210809</v>
      </c>
      <c r="BV148" s="51">
        <v>0.85807948476103246</v>
      </c>
      <c r="BW148" s="51">
        <v>0.88238645705211516</v>
      </c>
      <c r="BX148" s="51">
        <v>0.87851873092387689</v>
      </c>
      <c r="BY148" s="52">
        <v>0.93463839793735715</v>
      </c>
      <c r="BZ148" s="51">
        <v>0.88307046738881345</v>
      </c>
      <c r="CA148" s="51">
        <v>0.86729814199755251</v>
      </c>
      <c r="CB148" s="51">
        <v>0.94101430995159463</v>
      </c>
      <c r="CC148" s="59"/>
      <c r="CF148" s="9"/>
      <c r="CG148" t="s">
        <v>162</v>
      </c>
      <c r="CH148">
        <f t="shared" ref="CH148:CO148" si="581">_xlfn.STDEV.P(BU147:BU149)</f>
        <v>6.4891006533390166E-2</v>
      </c>
      <c r="CI148">
        <f t="shared" si="581"/>
        <v>5.4686998222592794E-3</v>
      </c>
      <c r="CJ148">
        <f t="shared" si="581"/>
        <v>5.7801393438199943E-3</v>
      </c>
      <c r="CK148">
        <f t="shared" si="581"/>
        <v>9.2931762925613295E-3</v>
      </c>
      <c r="CL148">
        <f t="shared" si="581"/>
        <v>9.7597046724818559E-3</v>
      </c>
      <c r="CM148">
        <f t="shared" si="581"/>
        <v>1.0433872082887107E-2</v>
      </c>
      <c r="CN148">
        <f t="shared" si="581"/>
        <v>6.3468425871391117E-3</v>
      </c>
      <c r="CO148">
        <f t="shared" si="581"/>
        <v>8.0827152224622906E-3</v>
      </c>
    </row>
    <row r="149" spans="1:93" x14ac:dyDescent="0.25">
      <c r="A149" s="5" t="s">
        <v>151</v>
      </c>
      <c r="B149" s="28">
        <v>2.6321938900143116E-2</v>
      </c>
      <c r="C149" s="28">
        <v>2.7269361775450265E-2</v>
      </c>
      <c r="D149" s="28">
        <v>1.6961291690528374E-2</v>
      </c>
      <c r="E149" s="28">
        <v>1.0857987253147549E-2</v>
      </c>
      <c r="F149" s="28">
        <v>1.0073456236939997E-2</v>
      </c>
      <c r="G149" s="28">
        <v>0</v>
      </c>
      <c r="H149" s="28">
        <v>0</v>
      </c>
      <c r="I149" s="28">
        <v>0</v>
      </c>
      <c r="L149" s="5" t="s">
        <v>151</v>
      </c>
      <c r="M149" s="39">
        <v>0</v>
      </c>
      <c r="N149" s="28">
        <f t="shared" si="575"/>
        <v>2.6321938900143116E-2</v>
      </c>
      <c r="O149" s="28">
        <f t="shared" si="576"/>
        <v>2.7269361775450265E-2</v>
      </c>
      <c r="P149" s="28">
        <f t="shared" si="566"/>
        <v>1.6961291690528374E-2</v>
      </c>
      <c r="Q149" s="36">
        <f>E149+P149</f>
        <v>2.7819278943675925E-2</v>
      </c>
      <c r="R149" s="28">
        <f>F149-E149+Q149</f>
        <v>2.7034747927468371E-2</v>
      </c>
      <c r="S149" s="36">
        <f t="shared" si="577"/>
        <v>2.7034747927468371E-2</v>
      </c>
      <c r="T149" s="28">
        <f t="shared" si="578"/>
        <v>2.7034747927468371E-2</v>
      </c>
      <c r="U149" s="28">
        <f t="shared" si="578"/>
        <v>2.7034747927468371E-2</v>
      </c>
      <c r="AA149" s="39">
        <v>0</v>
      </c>
      <c r="AB149">
        <v>7</v>
      </c>
      <c r="AC149">
        <v>14</v>
      </c>
      <c r="AD149">
        <v>34</v>
      </c>
      <c r="AE149">
        <v>50</v>
      </c>
      <c r="AF149">
        <v>91</v>
      </c>
      <c r="AG149">
        <v>111</v>
      </c>
      <c r="AH149">
        <v>148</v>
      </c>
      <c r="AI149">
        <v>213</v>
      </c>
      <c r="AM149" s="5" t="s">
        <v>151</v>
      </c>
      <c r="AN149" s="28">
        <f t="shared" si="512"/>
        <v>0</v>
      </c>
      <c r="AO149" s="28">
        <f t="shared" si="535"/>
        <v>9.4742287530714953E-4</v>
      </c>
      <c r="AP149" s="28">
        <f t="shared" si="461"/>
        <v>-9.3606472096147419E-3</v>
      </c>
      <c r="AQ149" s="36">
        <f>E149+AP149</f>
        <v>1.4973400435328073E-3</v>
      </c>
      <c r="AR149" s="28">
        <f>F149-E149+AQ149</f>
        <v>7.1280902732525492E-4</v>
      </c>
      <c r="AS149" s="36">
        <f>G149+AR149</f>
        <v>7.1280902732525492E-4</v>
      </c>
      <c r="AT149" s="28">
        <f t="shared" si="571"/>
        <v>7.1280902732525492E-4</v>
      </c>
      <c r="AU149" s="28">
        <f t="shared" si="572"/>
        <v>7.1280902732525492E-4</v>
      </c>
      <c r="AY149">
        <v>7</v>
      </c>
      <c r="AZ149">
        <v>14</v>
      </c>
      <c r="BA149">
        <v>34</v>
      </c>
      <c r="BB149">
        <v>50</v>
      </c>
      <c r="BC149">
        <v>91</v>
      </c>
      <c r="BD149">
        <v>111</v>
      </c>
      <c r="BE149">
        <v>148</v>
      </c>
      <c r="BF149">
        <v>213</v>
      </c>
      <c r="BT149" s="47" t="s">
        <v>151</v>
      </c>
      <c r="BU149" s="51">
        <v>0.99182944285997476</v>
      </c>
      <c r="BV149" s="51">
        <v>0.86982210347289124</v>
      </c>
      <c r="BW149" s="51">
        <v>0.86912183553790157</v>
      </c>
      <c r="BX149" s="51">
        <v>0.85848654717948525</v>
      </c>
      <c r="BY149" s="52">
        <v>0.91160473578507573</v>
      </c>
      <c r="BZ149" s="51">
        <v>0.86683831255062571</v>
      </c>
      <c r="CA149" s="51">
        <v>0.85214125990915757</v>
      </c>
      <c r="CB149" s="51">
        <v>0.92145078607588804</v>
      </c>
      <c r="CC149" s="59"/>
      <c r="CF149" s="9"/>
      <c r="CG149" t="s">
        <v>165</v>
      </c>
      <c r="CH149">
        <v>0</v>
      </c>
      <c r="CI149">
        <v>14</v>
      </c>
      <c r="CJ149">
        <v>42</v>
      </c>
      <c r="CK149">
        <v>56</v>
      </c>
      <c r="CL149" s="34">
        <v>84</v>
      </c>
      <c r="CM149" s="34">
        <v>111</v>
      </c>
      <c r="CN149" s="34">
        <v>148</v>
      </c>
      <c r="CO149" s="34">
        <v>212</v>
      </c>
    </row>
    <row r="150" spans="1:93" x14ac:dyDescent="0.25">
      <c r="A150" s="5" t="s">
        <v>152</v>
      </c>
      <c r="B150" s="28">
        <v>6.216479894180392E-2</v>
      </c>
      <c r="C150" s="28">
        <v>6.4788478055720536E-2</v>
      </c>
      <c r="D150" s="28">
        <v>6.5140568164285526E-2</v>
      </c>
      <c r="E150" s="28">
        <v>3.209175649659031E-2</v>
      </c>
      <c r="F150" s="28">
        <v>1.5114427204618157E-2</v>
      </c>
      <c r="G150" s="28">
        <v>0</v>
      </c>
      <c r="H150" s="28">
        <v>1.4020265187850114E-2</v>
      </c>
      <c r="I150" s="28">
        <v>1.3246031551110088E-2</v>
      </c>
      <c r="J150" t="s">
        <v>205</v>
      </c>
      <c r="L150" s="5" t="s">
        <v>152</v>
      </c>
      <c r="M150" s="39">
        <v>0</v>
      </c>
      <c r="N150" s="28">
        <f>B150-M150</f>
        <v>6.216479894180392E-2</v>
      </c>
      <c r="O150" s="28">
        <f>C150-B150+N150</f>
        <v>6.4788478055720536E-2</v>
      </c>
      <c r="P150" s="28">
        <f>D150-C150+O150</f>
        <v>6.5140568164285526E-2</v>
      </c>
      <c r="Q150" s="36">
        <f>E150+P150</f>
        <v>9.7232324660875835E-2</v>
      </c>
      <c r="R150" s="36">
        <f>F150+Q150</f>
        <v>0.11234675186549399</v>
      </c>
      <c r="S150" s="28">
        <f>G150-F150+R150</f>
        <v>9.7232324660875835E-2</v>
      </c>
      <c r="T150" s="28">
        <f t="shared" si="578"/>
        <v>0.11125258984872595</v>
      </c>
      <c r="U150" s="28">
        <f t="shared" si="578"/>
        <v>0.11047835621198593</v>
      </c>
      <c r="Y150" t="s">
        <v>188</v>
      </c>
      <c r="AA150" s="39">
        <v>0</v>
      </c>
      <c r="AB150" s="9">
        <f t="shared" ref="AB150:AI150" si="582">AVERAGE(N150:N152)</f>
        <v>6.4733035328497099E-2</v>
      </c>
      <c r="AC150" s="9">
        <f t="shared" si="582"/>
        <v>6.6389863230764054E-2</v>
      </c>
      <c r="AD150" s="9">
        <f t="shared" si="582"/>
        <v>6.6881102496601105E-2</v>
      </c>
      <c r="AE150" s="9">
        <f t="shared" si="582"/>
        <v>9.6507523566296563E-2</v>
      </c>
      <c r="AF150" s="9">
        <f t="shared" si="582"/>
        <v>0.11036743559208206</v>
      </c>
      <c r="AG150" s="9">
        <f t="shared" si="582"/>
        <v>0.11021303857329397</v>
      </c>
      <c r="AH150" s="9">
        <f t="shared" si="582"/>
        <v>0.11594371439540019</v>
      </c>
      <c r="AI150" s="9">
        <f t="shared" si="582"/>
        <v>0.11497777339448635</v>
      </c>
      <c r="AM150" s="5" t="s">
        <v>152</v>
      </c>
      <c r="AN150" s="28">
        <f t="shared" si="512"/>
        <v>0</v>
      </c>
      <c r="AO150" s="28">
        <f t="shared" si="535"/>
        <v>2.623679113916616E-3</v>
      </c>
      <c r="AP150" s="28">
        <f t="shared" ref="AP150:AP158" si="583">D150-C150+AO150</f>
        <v>2.9757692224816057E-3</v>
      </c>
      <c r="AQ150" s="36">
        <f>E150+AP150</f>
        <v>3.5067525719071915E-2</v>
      </c>
      <c r="AR150" s="36">
        <f>F150+AQ150</f>
        <v>5.0181952923690071E-2</v>
      </c>
      <c r="AS150" s="28">
        <f>G150-F150+AR150</f>
        <v>3.5067525719071915E-2</v>
      </c>
      <c r="AT150" s="28">
        <f t="shared" si="571"/>
        <v>4.908779090692203E-2</v>
      </c>
      <c r="AU150" s="28">
        <f t="shared" si="572"/>
        <v>4.8313557270182002E-2</v>
      </c>
      <c r="AW150" t="s">
        <v>188</v>
      </c>
      <c r="AY150" s="9">
        <f>AVERAGE(AN150:AN152)</f>
        <v>0</v>
      </c>
      <c r="AZ150" s="9">
        <f t="shared" ref="AZ150:BF150" si="584">AVERAGE(AO150:AO152)</f>
        <v>1.6568279022669715E-3</v>
      </c>
      <c r="BA150" s="9">
        <f t="shared" si="584"/>
        <v>2.1480671681040155E-3</v>
      </c>
      <c r="BB150" s="9">
        <f t="shared" si="584"/>
        <v>3.1774488237799485E-2</v>
      </c>
      <c r="BC150" s="9">
        <f t="shared" si="584"/>
        <v>4.5634400263584958E-2</v>
      </c>
      <c r="BD150" s="9">
        <f t="shared" si="584"/>
        <v>4.5480003244796868E-2</v>
      </c>
      <c r="BE150" s="9">
        <f t="shared" si="584"/>
        <v>5.1210679066903096E-2</v>
      </c>
      <c r="BF150" s="9">
        <f t="shared" si="584"/>
        <v>5.0244738065989253E-2</v>
      </c>
      <c r="BT150" s="47" t="s">
        <v>152</v>
      </c>
      <c r="BU150" s="51">
        <v>0.80328083873359213</v>
      </c>
      <c r="BV150" s="51">
        <v>0.95582365878086062</v>
      </c>
      <c r="BW150" s="51">
        <v>0.9577879338257278</v>
      </c>
      <c r="BX150" s="51">
        <v>0.95164559769273216</v>
      </c>
      <c r="BY150" s="52">
        <v>1.0221442874893067</v>
      </c>
      <c r="BZ150" s="51">
        <v>0.96547436169472178</v>
      </c>
      <c r="CA150" s="51">
        <v>0.9513734995619757</v>
      </c>
      <c r="CB150" s="51">
        <v>1.0254060275657233</v>
      </c>
      <c r="CC150" s="59"/>
      <c r="CE150" t="s">
        <v>188</v>
      </c>
      <c r="CF150" s="9"/>
      <c r="CG150" t="s">
        <v>177</v>
      </c>
      <c r="CH150">
        <f t="shared" ref="CH150:CO150" si="585">AVERAGE(BU150:BU152)</f>
        <v>0.82111786670646369</v>
      </c>
      <c r="CI150">
        <f t="shared" si="585"/>
        <v>0.93492483401276072</v>
      </c>
      <c r="CJ150">
        <f t="shared" si="585"/>
        <v>0.90801021424256678</v>
      </c>
      <c r="CK150">
        <f t="shared" si="585"/>
        <v>0.93973788089813004</v>
      </c>
      <c r="CL150">
        <f t="shared" si="585"/>
        <v>1.0019643452511424</v>
      </c>
      <c r="CM150">
        <f t="shared" si="585"/>
        <v>0.93851041143146474</v>
      </c>
      <c r="CN150">
        <f t="shared" si="585"/>
        <v>0.93401360528486821</v>
      </c>
      <c r="CO150">
        <f t="shared" si="585"/>
        <v>1.0072493219853504</v>
      </c>
    </row>
    <row r="151" spans="1:93" x14ac:dyDescent="0.25">
      <c r="A151" s="5" t="s">
        <v>153</v>
      </c>
      <c r="B151" s="28">
        <v>7.1373317502550951E-2</v>
      </c>
      <c r="C151" s="28">
        <v>7.3066261300594501E-2</v>
      </c>
      <c r="D151" s="28">
        <v>7.332129733997908E-2</v>
      </c>
      <c r="E151" s="28">
        <v>3.1958273952306854E-2</v>
      </c>
      <c r="F151" s="28">
        <v>1.4186771343618985E-2</v>
      </c>
      <c r="G151" s="28">
        <v>1.4442029778695626E-2</v>
      </c>
      <c r="H151" s="28">
        <v>1.6248796326449464E-2</v>
      </c>
      <c r="I151" s="28">
        <v>1.5100715399349424E-2</v>
      </c>
      <c r="J151" t="s">
        <v>205</v>
      </c>
      <c r="L151" s="5" t="s">
        <v>153</v>
      </c>
      <c r="M151" s="39">
        <v>0</v>
      </c>
      <c r="N151" s="28">
        <f t="shared" ref="N151:N152" si="586">B151-M151</f>
        <v>7.1373317502550951E-2</v>
      </c>
      <c r="O151" s="28">
        <f t="shared" ref="O151:R158" si="587">C151-B151+N151</f>
        <v>7.3066261300594501E-2</v>
      </c>
      <c r="P151" s="28">
        <f t="shared" si="587"/>
        <v>7.332129733997908E-2</v>
      </c>
      <c r="Q151" s="36">
        <f t="shared" ref="Q151:R152" si="588">E151+P151</f>
        <v>0.10527957129228593</v>
      </c>
      <c r="R151" s="36">
        <f t="shared" si="588"/>
        <v>0.11946634263590492</v>
      </c>
      <c r="S151" s="28">
        <f t="shared" ref="S151" si="589">G151-F151+R151</f>
        <v>0.11972160107098155</v>
      </c>
      <c r="T151" s="28">
        <f t="shared" si="578"/>
        <v>0.12152836761873539</v>
      </c>
      <c r="U151" s="28">
        <f t="shared" si="578"/>
        <v>0.12038028669163535</v>
      </c>
      <c r="AA151" s="39">
        <v>0</v>
      </c>
      <c r="AB151">
        <f t="shared" ref="AB151:AI151" si="590">_xlfn.STDEV.P(N150:N152)</f>
        <v>4.735354347295607E-3</v>
      </c>
      <c r="AC151">
        <f t="shared" si="590"/>
        <v>4.9293164349612836E-3</v>
      </c>
      <c r="AD151">
        <f t="shared" si="590"/>
        <v>4.7114179854859245E-3</v>
      </c>
      <c r="AE151">
        <f t="shared" si="590"/>
        <v>7.4758343002520253E-3</v>
      </c>
      <c r="AF151">
        <f t="shared" si="590"/>
        <v>8.35533430747183E-3</v>
      </c>
      <c r="AG151">
        <f t="shared" si="590"/>
        <v>9.5038155477206714E-3</v>
      </c>
      <c r="AH151">
        <f t="shared" si="590"/>
        <v>4.2423811958746853E-3</v>
      </c>
      <c r="AI151">
        <f t="shared" si="590"/>
        <v>4.0925740677616382E-3</v>
      </c>
      <c r="AM151" s="5" t="s">
        <v>153</v>
      </c>
      <c r="AN151" s="28">
        <f t="shared" si="512"/>
        <v>0</v>
      </c>
      <c r="AO151" s="28">
        <f t="shared" si="535"/>
        <v>1.6929437980435502E-3</v>
      </c>
      <c r="AP151" s="28">
        <f t="shared" si="583"/>
        <v>1.9479798374281293E-3</v>
      </c>
      <c r="AQ151" s="36">
        <f>E151+AP151</f>
        <v>3.3906253789734983E-2</v>
      </c>
      <c r="AR151" s="36">
        <f>F151+AQ151</f>
        <v>4.8093025133353964E-2</v>
      </c>
      <c r="AS151" s="28">
        <f>G151-F151+AR151</f>
        <v>4.8348283568430607E-2</v>
      </c>
      <c r="AT151" s="28">
        <f t="shared" si="571"/>
        <v>5.0155050116184444E-2</v>
      </c>
      <c r="AU151" s="28">
        <f t="shared" si="572"/>
        <v>4.9006969189084405E-2</v>
      </c>
      <c r="AY151">
        <f>_xlfn.STDEV.P(AN150:AN152)</f>
        <v>0</v>
      </c>
      <c r="AZ151">
        <f t="shared" ref="AZ151:BF151" si="591">_xlfn.STDEV.P(AO150:AO152)</f>
        <v>8.0458035479684614E-4</v>
      </c>
      <c r="BA151">
        <f t="shared" si="591"/>
        <v>6.1074431969661692E-4</v>
      </c>
      <c r="BB151">
        <f t="shared" si="591"/>
        <v>3.865100609755024E-3</v>
      </c>
      <c r="BC151">
        <f t="shared" si="591"/>
        <v>5.0269803735041767E-3</v>
      </c>
      <c r="BD151">
        <f t="shared" si="591"/>
        <v>7.606173625477137E-3</v>
      </c>
      <c r="BE151">
        <f t="shared" si="591"/>
        <v>2.2893942171379462E-3</v>
      </c>
      <c r="BF151">
        <f t="shared" si="591"/>
        <v>2.2585963994563212E-3</v>
      </c>
      <c r="BT151" s="47" t="s">
        <v>153</v>
      </c>
      <c r="BU151" s="51">
        <v>0.82248643565772339</v>
      </c>
      <c r="BV151" s="51">
        <v>0.93231417340457745</v>
      </c>
      <c r="BW151" s="51">
        <v>0.92887033149642384</v>
      </c>
      <c r="BX151" s="51">
        <v>0.94617481516230173</v>
      </c>
      <c r="BY151" s="52">
        <v>1.0027359870538526</v>
      </c>
      <c r="BZ151" s="51">
        <v>0.93393354992976008</v>
      </c>
      <c r="CA151" s="51">
        <v>0.93684351079083539</v>
      </c>
      <c r="CB151" s="51">
        <v>1.008089550782622</v>
      </c>
      <c r="CC151" s="59"/>
      <c r="CF151" s="9"/>
      <c r="CG151" t="s">
        <v>162</v>
      </c>
      <c r="CH151">
        <f t="shared" ref="CH151:CO151" si="592">_xlfn.STDEV.P(BU150:BU152)</f>
        <v>1.4038550381311592E-2</v>
      </c>
      <c r="CI151">
        <f t="shared" si="592"/>
        <v>1.6104175171250019E-2</v>
      </c>
      <c r="CJ151">
        <f t="shared" si="592"/>
        <v>5.1324684937359595E-2</v>
      </c>
      <c r="CK151">
        <f t="shared" si="592"/>
        <v>1.3162498046215696E-2</v>
      </c>
      <c r="CL151">
        <f t="shared" si="592"/>
        <v>1.6800737817421141E-2</v>
      </c>
      <c r="CM151">
        <f t="shared" si="592"/>
        <v>2.0405750972236687E-2</v>
      </c>
      <c r="CN151">
        <f t="shared" si="592"/>
        <v>1.5459649734773966E-2</v>
      </c>
      <c r="CO151">
        <f t="shared" si="592"/>
        <v>1.5179541689530963E-2</v>
      </c>
    </row>
    <row r="152" spans="1:93" x14ac:dyDescent="0.25">
      <c r="A152" s="5" t="s">
        <v>154</v>
      </c>
      <c r="B152" s="28">
        <v>6.0660989541136398E-2</v>
      </c>
      <c r="C152" s="28">
        <v>6.1314850335977146E-2</v>
      </c>
      <c r="D152" s="28">
        <v>6.218144198553871E-2</v>
      </c>
      <c r="E152" s="28">
        <v>2.4829232760189234E-2</v>
      </c>
      <c r="F152" s="28">
        <v>1.2278537529119305E-2</v>
      </c>
      <c r="G152" s="28">
        <v>1.4395977713177225E-2</v>
      </c>
      <c r="H152" s="28">
        <v>1.5760973443891959E-2</v>
      </c>
      <c r="I152" s="28">
        <v>1.4785465004990511E-2</v>
      </c>
      <c r="J152" t="s">
        <v>205</v>
      </c>
      <c r="L152" s="5" t="s">
        <v>154</v>
      </c>
      <c r="M152" s="39">
        <v>0</v>
      </c>
      <c r="N152" s="28">
        <f t="shared" si="586"/>
        <v>6.0660989541136398E-2</v>
      </c>
      <c r="O152" s="28">
        <f t="shared" si="587"/>
        <v>6.1314850335977146E-2</v>
      </c>
      <c r="P152" s="28">
        <f t="shared" si="587"/>
        <v>6.218144198553871E-2</v>
      </c>
      <c r="Q152" s="36">
        <f t="shared" si="588"/>
        <v>8.7010674745727948E-2</v>
      </c>
      <c r="R152" s="36">
        <f t="shared" si="588"/>
        <v>9.9289212274847258E-2</v>
      </c>
      <c r="S152" s="36">
        <f>G152+R152</f>
        <v>0.11368518998802449</v>
      </c>
      <c r="T152" s="28">
        <f t="shared" si="578"/>
        <v>0.11505018571873922</v>
      </c>
      <c r="U152" s="28">
        <f t="shared" si="578"/>
        <v>0.11407467727983778</v>
      </c>
      <c r="AA152" s="39">
        <v>0</v>
      </c>
      <c r="AB152">
        <v>7</v>
      </c>
      <c r="AC152">
        <v>14</v>
      </c>
      <c r="AD152">
        <v>34</v>
      </c>
      <c r="AE152">
        <v>50</v>
      </c>
      <c r="AF152">
        <v>91</v>
      </c>
      <c r="AG152">
        <v>111</v>
      </c>
      <c r="AH152">
        <v>148</v>
      </c>
      <c r="AI152">
        <v>213</v>
      </c>
      <c r="AM152" s="5" t="s">
        <v>154</v>
      </c>
      <c r="AN152" s="28">
        <f t="shared" si="512"/>
        <v>0</v>
      </c>
      <c r="AO152" s="28">
        <f t="shared" si="535"/>
        <v>6.5386079484074794E-4</v>
      </c>
      <c r="AP152" s="28">
        <f t="shared" si="583"/>
        <v>1.5204524444023121E-3</v>
      </c>
      <c r="AQ152" s="36">
        <f>E152+AP152</f>
        <v>2.6349685204591546E-2</v>
      </c>
      <c r="AR152" s="36">
        <f>F152+AQ152</f>
        <v>3.8628222733710853E-2</v>
      </c>
      <c r="AS152" s="36">
        <f t="shared" ref="AS152:AS158" si="593">G152+AR152</f>
        <v>5.3024200446888076E-2</v>
      </c>
      <c r="AT152" s="28">
        <f t="shared" si="571"/>
        <v>5.4389196177602808E-2</v>
      </c>
      <c r="AU152" s="28">
        <f t="shared" si="572"/>
        <v>5.3413687738701358E-2</v>
      </c>
      <c r="AY152">
        <v>7</v>
      </c>
      <c r="AZ152">
        <v>14</v>
      </c>
      <c r="BA152">
        <v>34</v>
      </c>
      <c r="BB152">
        <v>50</v>
      </c>
      <c r="BC152">
        <v>91</v>
      </c>
      <c r="BD152">
        <v>111</v>
      </c>
      <c r="BE152">
        <v>148</v>
      </c>
      <c r="BF152">
        <v>213</v>
      </c>
      <c r="BT152" s="47" t="s">
        <v>154</v>
      </c>
      <c r="BU152" s="51">
        <v>0.83758632572807579</v>
      </c>
      <c r="BV152" s="51">
        <v>0.91663666985284431</v>
      </c>
      <c r="BW152" s="51">
        <v>0.8373723774055486</v>
      </c>
      <c r="BX152" s="51">
        <v>0.92139322983935601</v>
      </c>
      <c r="BY152" s="52">
        <v>0.9810127612102677</v>
      </c>
      <c r="BZ152" s="51">
        <v>0.91612332266991225</v>
      </c>
      <c r="CA152" s="51">
        <v>0.91382380550179365</v>
      </c>
      <c r="CB152" s="51">
        <v>0.98825238760770628</v>
      </c>
      <c r="CC152" s="59"/>
      <c r="CF152" s="9"/>
      <c r="CG152" t="s">
        <v>165</v>
      </c>
      <c r="CH152">
        <v>0</v>
      </c>
      <c r="CI152">
        <v>14</v>
      </c>
      <c r="CJ152">
        <v>42</v>
      </c>
      <c r="CK152">
        <v>56</v>
      </c>
      <c r="CL152" s="34">
        <v>84</v>
      </c>
      <c r="CM152" s="34">
        <v>111</v>
      </c>
      <c r="CN152" s="34">
        <v>148</v>
      </c>
      <c r="CO152" s="34">
        <v>212</v>
      </c>
    </row>
    <row r="153" spans="1:93" x14ac:dyDescent="0.25">
      <c r="A153" s="5" t="s">
        <v>155</v>
      </c>
      <c r="B153" s="29">
        <v>0</v>
      </c>
      <c r="C153" s="29">
        <v>0</v>
      </c>
      <c r="D153" s="29">
        <v>0</v>
      </c>
      <c r="E153" s="29">
        <v>0</v>
      </c>
      <c r="F153" s="29">
        <v>6.4312303291007645E-3</v>
      </c>
      <c r="G153" s="29">
        <v>0</v>
      </c>
      <c r="H153" s="29">
        <v>0</v>
      </c>
      <c r="I153" s="29">
        <v>0</v>
      </c>
      <c r="L153" s="5" t="s">
        <v>155</v>
      </c>
      <c r="M153" s="39">
        <v>0</v>
      </c>
      <c r="N153" s="29">
        <f>B153-M153</f>
        <v>0</v>
      </c>
      <c r="O153" s="29">
        <f>C153-B153+N153</f>
        <v>0</v>
      </c>
      <c r="P153" s="29">
        <f t="shared" si="587"/>
        <v>0</v>
      </c>
      <c r="Q153" s="29">
        <f t="shared" si="587"/>
        <v>0</v>
      </c>
      <c r="R153" s="29">
        <f t="shared" si="587"/>
        <v>6.4312303291007645E-3</v>
      </c>
      <c r="S153" s="36">
        <f>G153+R153</f>
        <v>6.4312303291007645E-3</v>
      </c>
      <c r="T153" s="29">
        <f>H153-G153+S153</f>
        <v>6.4312303291007645E-3</v>
      </c>
      <c r="U153" s="29">
        <f>I153-H153+T153</f>
        <v>6.4312303291007645E-3</v>
      </c>
      <c r="Y153" t="s">
        <v>189</v>
      </c>
      <c r="AA153" s="39">
        <v>0</v>
      </c>
      <c r="AB153" s="9">
        <f t="shared" ref="AB153:AI153" si="594">AVERAGE(N153:N155)</f>
        <v>0</v>
      </c>
      <c r="AC153" s="9">
        <f t="shared" si="594"/>
        <v>0</v>
      </c>
      <c r="AD153" s="9">
        <f t="shared" si="594"/>
        <v>0</v>
      </c>
      <c r="AE153" s="9">
        <f t="shared" si="594"/>
        <v>0</v>
      </c>
      <c r="AF153" s="9">
        <f t="shared" si="594"/>
        <v>2.1437434430335882E-3</v>
      </c>
      <c r="AG153" s="9">
        <f t="shared" si="594"/>
        <v>2.1437434430335882E-3</v>
      </c>
      <c r="AH153" s="9">
        <f t="shared" si="594"/>
        <v>2.1437434430335882E-3</v>
      </c>
      <c r="AI153" s="9">
        <f t="shared" si="594"/>
        <v>2.1437434430335882E-3</v>
      </c>
      <c r="AM153" s="5" t="s">
        <v>155</v>
      </c>
      <c r="AN153" s="29">
        <f t="shared" si="512"/>
        <v>0</v>
      </c>
      <c r="AO153" s="29">
        <f t="shared" si="535"/>
        <v>0</v>
      </c>
      <c r="AP153" s="29">
        <f t="shared" si="583"/>
        <v>0</v>
      </c>
      <c r="AQ153" s="29">
        <f>E153-E153</f>
        <v>0</v>
      </c>
      <c r="AR153" s="29">
        <f t="shared" ref="AR153:AR158" si="595">F153-E153+AQ153</f>
        <v>6.4312303291007645E-3</v>
      </c>
      <c r="AS153" s="36">
        <f t="shared" si="593"/>
        <v>6.4312303291007645E-3</v>
      </c>
      <c r="AT153" s="29">
        <f t="shared" si="571"/>
        <v>6.4312303291007645E-3</v>
      </c>
      <c r="AU153" s="29">
        <f t="shared" si="572"/>
        <v>6.4312303291007645E-3</v>
      </c>
      <c r="AW153" t="s">
        <v>189</v>
      </c>
      <c r="AY153" s="9">
        <f>AVERAGE(AN153:AN155)</f>
        <v>0</v>
      </c>
      <c r="AZ153" s="9">
        <f t="shared" ref="AZ153:BF153" si="596">AVERAGE(AO153:AO155)</f>
        <v>0</v>
      </c>
      <c r="BA153" s="9">
        <f t="shared" si="596"/>
        <v>0</v>
      </c>
      <c r="BB153" s="9">
        <f t="shared" si="596"/>
        <v>0</v>
      </c>
      <c r="BC153" s="9">
        <f t="shared" si="596"/>
        <v>2.1437434430335882E-3</v>
      </c>
      <c r="BD153" s="9">
        <f t="shared" si="596"/>
        <v>2.1437434430335882E-3</v>
      </c>
      <c r="BE153" s="9">
        <f t="shared" si="596"/>
        <v>2.1437434430335882E-3</v>
      </c>
      <c r="BF153" s="9">
        <f t="shared" si="596"/>
        <v>2.1437434430335882E-3</v>
      </c>
      <c r="BT153" s="47" t="s">
        <v>155</v>
      </c>
      <c r="BU153" s="53">
        <v>0.77188395013660138</v>
      </c>
      <c r="BV153" s="53">
        <v>0.80958561757392788</v>
      </c>
      <c r="BW153" s="53">
        <v>0.82392090663774253</v>
      </c>
      <c r="BX153" s="53">
        <v>0.8081453786188646</v>
      </c>
      <c r="BY153" s="54">
        <v>0.88604739784581688</v>
      </c>
      <c r="BZ153" s="53">
        <v>0.79681545194341608</v>
      </c>
      <c r="CA153" s="53">
        <v>0.8071559617805687</v>
      </c>
      <c r="CB153" s="53">
        <v>0.87698162637235899</v>
      </c>
      <c r="CC153" s="59"/>
      <c r="CE153" t="s">
        <v>189</v>
      </c>
      <c r="CF153" s="9"/>
      <c r="CG153" t="s">
        <v>177</v>
      </c>
      <c r="CH153">
        <f t="shared" ref="CH153:CO153" si="597">AVERAGE(BU153:BU155)</f>
        <v>0.82444752639527463</v>
      </c>
      <c r="CI153">
        <f t="shared" si="597"/>
        <v>0.83918245960523519</v>
      </c>
      <c r="CJ153">
        <f t="shared" si="597"/>
        <v>0.8490948129514857</v>
      </c>
      <c r="CK153">
        <f t="shared" si="597"/>
        <v>0.83667495789981849</v>
      </c>
      <c r="CL153" s="9">
        <f t="shared" si="597"/>
        <v>0.91252113586090244</v>
      </c>
      <c r="CM153">
        <f t="shared" si="597"/>
        <v>0.82702825360760579</v>
      </c>
      <c r="CN153">
        <f t="shared" si="597"/>
        <v>0.82143822171387593</v>
      </c>
      <c r="CO153">
        <f t="shared" si="597"/>
        <v>0.91017591794658659</v>
      </c>
    </row>
    <row r="154" spans="1:93" x14ac:dyDescent="0.25">
      <c r="A154" s="5" t="s">
        <v>156</v>
      </c>
      <c r="B154" s="29">
        <v>0</v>
      </c>
      <c r="C154" s="29">
        <v>0</v>
      </c>
      <c r="D154" s="29">
        <v>0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L154" s="5" t="s">
        <v>156</v>
      </c>
      <c r="M154" s="39">
        <v>0</v>
      </c>
      <c r="N154" s="29">
        <f t="shared" ref="N154:N158" si="598">B154-M154</f>
        <v>0</v>
      </c>
      <c r="O154" s="29">
        <f t="shared" ref="O154:O158" si="599">C154-B154+N154</f>
        <v>0</v>
      </c>
      <c r="P154" s="29">
        <f t="shared" si="587"/>
        <v>0</v>
      </c>
      <c r="Q154" s="29">
        <f t="shared" si="587"/>
        <v>0</v>
      </c>
      <c r="R154" s="29">
        <f t="shared" si="587"/>
        <v>0</v>
      </c>
      <c r="S154" s="36">
        <f t="shared" ref="S154:T158" si="600">G154+R154</f>
        <v>0</v>
      </c>
      <c r="T154" s="29">
        <f t="shared" ref="T154:U158" si="601">H154-G154+S154</f>
        <v>0</v>
      </c>
      <c r="U154" s="29">
        <f t="shared" si="601"/>
        <v>0</v>
      </c>
      <c r="AA154" s="39">
        <v>0</v>
      </c>
      <c r="AB154">
        <f t="shared" ref="AB154:AI154" si="602">_xlfn.STDEV.P(N153:N155)</f>
        <v>0</v>
      </c>
      <c r="AC154">
        <f t="shared" si="602"/>
        <v>0</v>
      </c>
      <c r="AD154">
        <f t="shared" si="602"/>
        <v>0</v>
      </c>
      <c r="AE154">
        <f t="shared" si="602"/>
        <v>0</v>
      </c>
      <c r="AF154">
        <f t="shared" si="602"/>
        <v>3.0317110513864943E-3</v>
      </c>
      <c r="AG154">
        <f t="shared" si="602"/>
        <v>3.0317110513864943E-3</v>
      </c>
      <c r="AH154">
        <f t="shared" si="602"/>
        <v>3.0317110513864943E-3</v>
      </c>
      <c r="AI154">
        <f t="shared" si="602"/>
        <v>3.0317110513864943E-3</v>
      </c>
      <c r="AM154" s="5" t="s">
        <v>156</v>
      </c>
      <c r="AN154" s="29">
        <f t="shared" si="512"/>
        <v>0</v>
      </c>
      <c r="AO154" s="29">
        <f t="shared" si="535"/>
        <v>0</v>
      </c>
      <c r="AP154" s="29">
        <f t="shared" si="583"/>
        <v>0</v>
      </c>
      <c r="AQ154" s="29">
        <f>E154-E154</f>
        <v>0</v>
      </c>
      <c r="AR154" s="29">
        <f t="shared" si="595"/>
        <v>0</v>
      </c>
      <c r="AS154" s="36">
        <f t="shared" si="593"/>
        <v>0</v>
      </c>
      <c r="AT154" s="29">
        <f t="shared" si="571"/>
        <v>0</v>
      </c>
      <c r="AU154" s="29">
        <f t="shared" si="572"/>
        <v>0</v>
      </c>
      <c r="AY154">
        <f>_xlfn.STDEV.P(AN153:AN155)</f>
        <v>0</v>
      </c>
      <c r="AZ154">
        <f t="shared" ref="AZ154:BF154" si="603">_xlfn.STDEV.P(AO153:AO155)</f>
        <v>0</v>
      </c>
      <c r="BA154">
        <f t="shared" si="603"/>
        <v>0</v>
      </c>
      <c r="BB154">
        <f t="shared" si="603"/>
        <v>0</v>
      </c>
      <c r="BC154">
        <f t="shared" si="603"/>
        <v>3.0317110513864943E-3</v>
      </c>
      <c r="BD154">
        <f t="shared" si="603"/>
        <v>3.0317110513864943E-3</v>
      </c>
      <c r="BE154">
        <f t="shared" si="603"/>
        <v>3.0317110513864943E-3</v>
      </c>
      <c r="BF154">
        <f t="shared" si="603"/>
        <v>3.0317110513864943E-3</v>
      </c>
      <c r="BT154" s="47" t="s">
        <v>156</v>
      </c>
      <c r="BU154" s="53">
        <v>0.84581297823363255</v>
      </c>
      <c r="BV154" s="53">
        <v>0.8499391773217797</v>
      </c>
      <c r="BW154" s="53">
        <v>0.8526734244703903</v>
      </c>
      <c r="BX154" s="53">
        <v>0.84239231832275896</v>
      </c>
      <c r="BY154" s="54">
        <v>0.9088683189724448</v>
      </c>
      <c r="BZ154" s="53">
        <v>0.82832910271869142</v>
      </c>
      <c r="CA154" s="53">
        <v>0.80132950990345708</v>
      </c>
      <c r="CB154" s="53">
        <v>0.91281662727337809</v>
      </c>
      <c r="CC154" s="59"/>
      <c r="CF154" s="9"/>
      <c r="CG154" t="s">
        <v>162</v>
      </c>
      <c r="CH154">
        <f t="shared" ref="CH154:CO154" si="604">_xlfn.STDEV.P(BU153:BU155)</f>
        <v>3.7384199196559019E-2</v>
      </c>
      <c r="CI154">
        <f t="shared" si="604"/>
        <v>2.1186712175758408E-2</v>
      </c>
      <c r="CJ154">
        <f t="shared" si="604"/>
        <v>1.9260397856502791E-2</v>
      </c>
      <c r="CK154">
        <f t="shared" si="604"/>
        <v>2.1346525348636552E-2</v>
      </c>
      <c r="CL154">
        <f t="shared" si="604"/>
        <v>2.3250886621576334E-2</v>
      </c>
      <c r="CM154">
        <f t="shared" si="604"/>
        <v>2.4155100173961878E-2</v>
      </c>
      <c r="CN154">
        <f t="shared" si="604"/>
        <v>2.4434143985788984E-2</v>
      </c>
      <c r="CO154">
        <f t="shared" si="604"/>
        <v>2.6091861611201573E-2</v>
      </c>
    </row>
    <row r="155" spans="1:93" x14ac:dyDescent="0.25">
      <c r="A155" s="5" t="s">
        <v>157</v>
      </c>
      <c r="B155" s="29">
        <v>0</v>
      </c>
      <c r="C155" s="29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L155" s="5" t="s">
        <v>157</v>
      </c>
      <c r="M155" s="39">
        <v>0</v>
      </c>
      <c r="N155" s="29">
        <f t="shared" si="598"/>
        <v>0</v>
      </c>
      <c r="O155" s="29">
        <f t="shared" si="599"/>
        <v>0</v>
      </c>
      <c r="P155" s="29">
        <f t="shared" si="587"/>
        <v>0</v>
      </c>
      <c r="Q155" s="29">
        <f t="shared" si="587"/>
        <v>0</v>
      </c>
      <c r="R155" s="29">
        <f t="shared" si="587"/>
        <v>0</v>
      </c>
      <c r="S155" s="36">
        <f t="shared" si="600"/>
        <v>0</v>
      </c>
      <c r="T155" s="29">
        <f t="shared" si="601"/>
        <v>0</v>
      </c>
      <c r="U155" s="29">
        <f t="shared" si="601"/>
        <v>0</v>
      </c>
      <c r="AA155" s="39">
        <v>0</v>
      </c>
      <c r="AB155">
        <v>7</v>
      </c>
      <c r="AC155">
        <v>14</v>
      </c>
      <c r="AD155">
        <v>34</v>
      </c>
      <c r="AE155">
        <v>50</v>
      </c>
      <c r="AF155">
        <v>91</v>
      </c>
      <c r="AG155">
        <v>111</v>
      </c>
      <c r="AH155">
        <v>148</v>
      </c>
      <c r="AI155">
        <v>213</v>
      </c>
      <c r="AM155" s="5" t="s">
        <v>157</v>
      </c>
      <c r="AN155" s="29">
        <f t="shared" si="512"/>
        <v>0</v>
      </c>
      <c r="AO155" s="29">
        <f t="shared" si="535"/>
        <v>0</v>
      </c>
      <c r="AP155" s="29">
        <f t="shared" si="583"/>
        <v>0</v>
      </c>
      <c r="AQ155" s="29">
        <f>E155-E155</f>
        <v>0</v>
      </c>
      <c r="AR155" s="29">
        <f t="shared" si="595"/>
        <v>0</v>
      </c>
      <c r="AS155" s="36">
        <f t="shared" si="593"/>
        <v>0</v>
      </c>
      <c r="AT155" s="29">
        <f t="shared" si="571"/>
        <v>0</v>
      </c>
      <c r="AU155" s="29">
        <f t="shared" si="572"/>
        <v>0</v>
      </c>
      <c r="AY155">
        <v>7</v>
      </c>
      <c r="AZ155">
        <v>14</v>
      </c>
      <c r="BA155">
        <v>34</v>
      </c>
      <c r="BB155">
        <v>50</v>
      </c>
      <c r="BC155">
        <v>91</v>
      </c>
      <c r="BD155">
        <v>111</v>
      </c>
      <c r="BE155">
        <v>148</v>
      </c>
      <c r="BF155">
        <v>213</v>
      </c>
      <c r="BT155" s="47" t="s">
        <v>157</v>
      </c>
      <c r="BU155" s="53">
        <v>0.85564565081558974</v>
      </c>
      <c r="BV155" s="53">
        <v>0.85802258391999775</v>
      </c>
      <c r="BW155" s="53">
        <v>0.87069010774632416</v>
      </c>
      <c r="BX155" s="53">
        <v>0.85948717675783204</v>
      </c>
      <c r="BY155" s="54">
        <v>0.94264769076444566</v>
      </c>
      <c r="BZ155" s="53">
        <v>0.85594020616070954</v>
      </c>
      <c r="CA155" s="53">
        <v>0.85582919345760211</v>
      </c>
      <c r="CB155" s="53">
        <v>0.94072950019402268</v>
      </c>
      <c r="CC155" s="59"/>
      <c r="CF155" s="9"/>
      <c r="CG155" t="s">
        <v>165</v>
      </c>
      <c r="CH155">
        <v>0</v>
      </c>
      <c r="CI155">
        <v>14</v>
      </c>
      <c r="CJ155">
        <v>42</v>
      </c>
      <c r="CK155">
        <v>56</v>
      </c>
      <c r="CL155" s="34">
        <v>84</v>
      </c>
      <c r="CM155" s="34">
        <v>111</v>
      </c>
      <c r="CN155" s="34">
        <v>148</v>
      </c>
      <c r="CO155" s="34">
        <v>212</v>
      </c>
    </row>
    <row r="156" spans="1:93" x14ac:dyDescent="0.25">
      <c r="A156" s="5" t="s">
        <v>158</v>
      </c>
      <c r="B156" s="29">
        <v>0</v>
      </c>
      <c r="C156" s="29">
        <v>0</v>
      </c>
      <c r="D156" s="29">
        <v>1.2496513737305636E-2</v>
      </c>
      <c r="E156" s="29">
        <v>1.4105319003358565E-2</v>
      </c>
      <c r="F156" s="29">
        <v>1.4999758272687418E-2</v>
      </c>
      <c r="G156" s="29">
        <v>0</v>
      </c>
      <c r="H156" s="29">
        <v>0</v>
      </c>
      <c r="I156" s="29">
        <v>0</v>
      </c>
      <c r="L156" s="5" t="s">
        <v>158</v>
      </c>
      <c r="M156" s="39">
        <v>0</v>
      </c>
      <c r="N156" s="29">
        <f t="shared" si="598"/>
        <v>0</v>
      </c>
      <c r="O156" s="29">
        <f t="shared" si="599"/>
        <v>0</v>
      </c>
      <c r="P156" s="29">
        <f t="shared" si="587"/>
        <v>1.2496513737305636E-2</v>
      </c>
      <c r="Q156" s="36">
        <f t="shared" ref="Q156:Q158" si="605">E156+P156</f>
        <v>2.6601832740664202E-2</v>
      </c>
      <c r="R156" s="29">
        <f t="shared" si="587"/>
        <v>2.7496272009993057E-2</v>
      </c>
      <c r="S156" s="36">
        <f t="shared" si="600"/>
        <v>2.7496272009993057E-2</v>
      </c>
      <c r="T156" s="36">
        <f>H156+S156</f>
        <v>2.7496272009993057E-2</v>
      </c>
      <c r="U156" s="29">
        <f t="shared" si="601"/>
        <v>2.7496272009993057E-2</v>
      </c>
      <c r="Y156" t="s">
        <v>190</v>
      </c>
      <c r="AA156" s="39">
        <v>0</v>
      </c>
      <c r="AB156" s="9">
        <f t="shared" ref="AB156:AI156" si="606">AVERAGE(N156:N158)</f>
        <v>0</v>
      </c>
      <c r="AC156" s="9">
        <f t="shared" si="606"/>
        <v>5.2625560991065743E-3</v>
      </c>
      <c r="AD156" s="9">
        <f t="shared" si="606"/>
        <v>1.2497644040613022E-2</v>
      </c>
      <c r="AE156" s="9">
        <f t="shared" si="606"/>
        <v>2.4175749870351815E-2</v>
      </c>
      <c r="AF156" s="9">
        <f t="shared" si="606"/>
        <v>2.5808807689266671E-2</v>
      </c>
      <c r="AG156" s="9">
        <f t="shared" si="606"/>
        <v>3.0027394353336779E-2</v>
      </c>
      <c r="AH156" s="9">
        <f t="shared" si="606"/>
        <v>3.0027394353336779E-2</v>
      </c>
      <c r="AI156" s="9">
        <f t="shared" si="606"/>
        <v>3.0027394353336779E-2</v>
      </c>
      <c r="AM156" s="5" t="s">
        <v>158</v>
      </c>
      <c r="AN156" s="29">
        <f t="shared" si="512"/>
        <v>0</v>
      </c>
      <c r="AO156" s="29">
        <f t="shared" si="535"/>
        <v>0</v>
      </c>
      <c r="AP156" s="29">
        <f t="shared" si="583"/>
        <v>1.2496513737305636E-2</v>
      </c>
      <c r="AQ156" s="36">
        <f>E156+AP156</f>
        <v>2.6601832740664202E-2</v>
      </c>
      <c r="AR156" s="29">
        <f t="shared" si="595"/>
        <v>2.7496272009993057E-2</v>
      </c>
      <c r="AS156" s="36">
        <f t="shared" si="593"/>
        <v>2.7496272009993057E-2</v>
      </c>
      <c r="AT156" s="36">
        <f>H156+AS156</f>
        <v>2.7496272009993057E-2</v>
      </c>
      <c r="AU156" s="29">
        <f t="shared" si="572"/>
        <v>2.7496272009993057E-2</v>
      </c>
      <c r="AW156" t="s">
        <v>190</v>
      </c>
      <c r="AY156" s="9">
        <f>AVERAGE(AN156:AN158)</f>
        <v>0</v>
      </c>
      <c r="AZ156" s="9">
        <f t="shared" ref="AZ156:BF156" si="607">AVERAGE(AO156:AO158)</f>
        <v>5.2625560991065743E-3</v>
      </c>
      <c r="BA156" s="9">
        <f t="shared" si="607"/>
        <v>1.2497644040613022E-2</v>
      </c>
      <c r="BB156" s="9">
        <f t="shared" si="607"/>
        <v>2.4175749870351815E-2</v>
      </c>
      <c r="BC156" s="9">
        <f t="shared" si="607"/>
        <v>2.5808807689266671E-2</v>
      </c>
      <c r="BD156" s="9">
        <f t="shared" si="607"/>
        <v>3.0027394353336779E-2</v>
      </c>
      <c r="BE156" s="9">
        <f t="shared" si="607"/>
        <v>3.0027394353336779E-2</v>
      </c>
      <c r="BF156" s="9">
        <f t="shared" si="607"/>
        <v>3.0027394353336779E-2</v>
      </c>
      <c r="BT156" s="47" t="s">
        <v>158</v>
      </c>
      <c r="BU156" s="53">
        <v>0.85231807051837449</v>
      </c>
      <c r="BV156" s="53">
        <v>0.76801142937297651</v>
      </c>
      <c r="BW156" s="53">
        <v>0</v>
      </c>
      <c r="BX156" s="53">
        <v>0</v>
      </c>
      <c r="BY156" s="53">
        <v>0</v>
      </c>
      <c r="BZ156" s="53">
        <v>0</v>
      </c>
      <c r="CA156" s="53">
        <v>0</v>
      </c>
      <c r="CB156" s="53">
        <v>0</v>
      </c>
      <c r="CC156" s="59"/>
      <c r="CE156" t="s">
        <v>190</v>
      </c>
      <c r="CF156" s="9"/>
      <c r="CG156" t="s">
        <v>177</v>
      </c>
      <c r="CH156">
        <f t="shared" ref="CH156:CO156" si="608">AVERAGE(BU156:BU158)</f>
        <v>0.88186779933358739</v>
      </c>
      <c r="CI156">
        <f t="shared" si="608"/>
        <v>0.82166005750683935</v>
      </c>
      <c r="CJ156">
        <f t="shared" si="608"/>
        <v>1.6061486621258229E-2</v>
      </c>
      <c r="CK156">
        <f t="shared" si="608"/>
        <v>1.5136192713282226E-2</v>
      </c>
      <c r="CL156" s="9">
        <f t="shared" si="608"/>
        <v>0</v>
      </c>
      <c r="CM156">
        <f t="shared" si="608"/>
        <v>0</v>
      </c>
      <c r="CN156">
        <f t="shared" si="608"/>
        <v>0</v>
      </c>
      <c r="CO156">
        <f t="shared" si="608"/>
        <v>0</v>
      </c>
    </row>
    <row r="157" spans="1:93" x14ac:dyDescent="0.25">
      <c r="A157" s="5" t="s">
        <v>159</v>
      </c>
      <c r="B157" s="29">
        <v>0</v>
      </c>
      <c r="C157" s="29">
        <v>8.2005951628232442E-3</v>
      </c>
      <c r="D157" s="29">
        <v>1.3069191560912007E-2</v>
      </c>
      <c r="E157" s="29">
        <v>1.0757433557981996E-2</v>
      </c>
      <c r="F157" s="29">
        <v>1.2783691701928711E-2</v>
      </c>
      <c r="G157" s="29">
        <v>1.2655759992210351E-2</v>
      </c>
      <c r="H157" s="29">
        <v>0</v>
      </c>
      <c r="I157" s="29">
        <v>0</v>
      </c>
      <c r="L157" s="5" t="s">
        <v>159</v>
      </c>
      <c r="M157" s="39">
        <v>0</v>
      </c>
      <c r="N157" s="29">
        <f t="shared" si="598"/>
        <v>0</v>
      </c>
      <c r="O157" s="29">
        <f t="shared" si="599"/>
        <v>8.2005951628232442E-3</v>
      </c>
      <c r="P157" s="29">
        <f t="shared" si="587"/>
        <v>1.3069191560912007E-2</v>
      </c>
      <c r="Q157" s="36">
        <f t="shared" si="605"/>
        <v>2.3826625118894003E-2</v>
      </c>
      <c r="R157" s="29">
        <f t="shared" si="587"/>
        <v>2.5852883262840718E-2</v>
      </c>
      <c r="S157" s="36">
        <f t="shared" si="600"/>
        <v>3.8508643255051073E-2</v>
      </c>
      <c r="T157" s="36">
        <f t="shared" si="600"/>
        <v>3.8508643255051073E-2</v>
      </c>
      <c r="U157" s="29">
        <f t="shared" si="601"/>
        <v>3.8508643255051073E-2</v>
      </c>
      <c r="AA157" s="39">
        <v>0</v>
      </c>
      <c r="AB157">
        <f t="shared" ref="AB157:AI157" si="609">_xlfn.STDEV.P(N156:N158)</f>
        <v>0</v>
      </c>
      <c r="AC157">
        <f t="shared" si="609"/>
        <v>3.7296089913013129E-3</v>
      </c>
      <c r="AD157">
        <f t="shared" si="609"/>
        <v>4.6620583686676547E-4</v>
      </c>
      <c r="AE157">
        <f t="shared" si="609"/>
        <v>1.8548603912585632E-3</v>
      </c>
      <c r="AF157">
        <f t="shared" si="609"/>
        <v>1.3961505285921532E-3</v>
      </c>
      <c r="AG157">
        <f t="shared" si="609"/>
        <v>6.1574391135284868E-3</v>
      </c>
      <c r="AH157">
        <f t="shared" si="609"/>
        <v>6.1574391135284868E-3</v>
      </c>
      <c r="AI157">
        <f t="shared" si="609"/>
        <v>6.1574391135284868E-3</v>
      </c>
      <c r="AM157" s="5" t="s">
        <v>159</v>
      </c>
      <c r="AN157" s="29">
        <f t="shared" si="512"/>
        <v>0</v>
      </c>
      <c r="AO157" s="29">
        <f t="shared" si="535"/>
        <v>8.2005951628232442E-3</v>
      </c>
      <c r="AP157" s="29">
        <f t="shared" si="583"/>
        <v>1.3069191560912007E-2</v>
      </c>
      <c r="AQ157" s="36">
        <f>E157+AP157</f>
        <v>2.3826625118894003E-2</v>
      </c>
      <c r="AR157" s="29">
        <f t="shared" si="595"/>
        <v>2.5852883262840718E-2</v>
      </c>
      <c r="AS157" s="36">
        <f t="shared" si="593"/>
        <v>3.8508643255051073E-2</v>
      </c>
      <c r="AT157" s="36">
        <f>H157+AS157</f>
        <v>3.8508643255051073E-2</v>
      </c>
      <c r="AU157" s="29">
        <f t="shared" si="572"/>
        <v>3.8508643255051073E-2</v>
      </c>
      <c r="AY157">
        <f>_xlfn.STDEV.P(AN156:AN158)</f>
        <v>0</v>
      </c>
      <c r="AZ157">
        <f t="shared" ref="AZ157:BF157" si="610">_xlfn.STDEV.P(AO156:AO158)</f>
        <v>3.7296089913013129E-3</v>
      </c>
      <c r="BA157">
        <f t="shared" si="610"/>
        <v>4.6620583686676547E-4</v>
      </c>
      <c r="BB157">
        <f t="shared" si="610"/>
        <v>1.8548603912585632E-3</v>
      </c>
      <c r="BC157">
        <f t="shared" si="610"/>
        <v>1.3961505285921532E-3</v>
      </c>
      <c r="BD157">
        <f t="shared" si="610"/>
        <v>6.1574391135284868E-3</v>
      </c>
      <c r="BE157">
        <f t="shared" si="610"/>
        <v>6.1574391135284868E-3</v>
      </c>
      <c r="BF157">
        <f t="shared" si="610"/>
        <v>6.1574391135284868E-3</v>
      </c>
      <c r="BT157" s="47" t="s">
        <v>159</v>
      </c>
      <c r="BU157" s="53">
        <v>0.89594005819775135</v>
      </c>
      <c r="BV157" s="53">
        <v>0.84237213629876695</v>
      </c>
      <c r="BW157" s="53">
        <v>1.9875529401307556E-2</v>
      </c>
      <c r="BX157" s="53">
        <v>1.8782969398472973E-2</v>
      </c>
      <c r="BY157" s="54">
        <v>0</v>
      </c>
      <c r="BZ157" s="53">
        <v>0</v>
      </c>
      <c r="CA157" s="53">
        <v>0</v>
      </c>
      <c r="CB157" s="53">
        <v>0</v>
      </c>
      <c r="CC157" s="59"/>
      <c r="CF157" s="9"/>
      <c r="CG157" t="s">
        <v>162</v>
      </c>
      <c r="CH157">
        <f t="shared" ref="CH157:CO157" si="611">_xlfn.STDEV.P(BU156:BU158)</f>
        <v>2.0902687376493669E-2</v>
      </c>
      <c r="CI157">
        <f t="shared" si="611"/>
        <v>3.8262173623054278E-2</v>
      </c>
      <c r="CJ157">
        <f t="shared" si="611"/>
        <v>1.1867577054822793E-2</v>
      </c>
      <c r="CK157">
        <f t="shared" si="611"/>
        <v>1.117154108604887E-2</v>
      </c>
      <c r="CL157">
        <f t="shared" si="611"/>
        <v>0</v>
      </c>
      <c r="CM157">
        <f t="shared" si="611"/>
        <v>0</v>
      </c>
      <c r="CN157">
        <f t="shared" si="611"/>
        <v>0</v>
      </c>
      <c r="CO157">
        <f t="shared" si="611"/>
        <v>0</v>
      </c>
    </row>
    <row r="158" spans="1:93" x14ac:dyDescent="0.25">
      <c r="A158" s="5" t="s">
        <v>160</v>
      </c>
      <c r="B158" s="29">
        <v>0</v>
      </c>
      <c r="C158" s="29">
        <v>7.5870731344964779E-3</v>
      </c>
      <c r="D158" s="29">
        <v>1.1927226823621425E-2</v>
      </c>
      <c r="E158" s="29">
        <v>1.0171564927875815E-2</v>
      </c>
      <c r="F158" s="29">
        <v>1.2150040971344799E-2</v>
      </c>
      <c r="G158" s="29">
        <v>0</v>
      </c>
      <c r="H158" s="29">
        <v>0</v>
      </c>
      <c r="I158" s="29">
        <v>0</v>
      </c>
      <c r="L158" s="5" t="s">
        <v>160</v>
      </c>
      <c r="M158" s="39">
        <v>0</v>
      </c>
      <c r="N158" s="29">
        <f t="shared" si="598"/>
        <v>0</v>
      </c>
      <c r="O158" s="29">
        <f t="shared" si="599"/>
        <v>7.5870731344964779E-3</v>
      </c>
      <c r="P158" s="29">
        <f t="shared" si="587"/>
        <v>1.1927226823621425E-2</v>
      </c>
      <c r="Q158" s="36">
        <f t="shared" si="605"/>
        <v>2.2098791751497239E-2</v>
      </c>
      <c r="R158" s="29">
        <f t="shared" si="587"/>
        <v>2.4077267794966224E-2</v>
      </c>
      <c r="S158" s="36">
        <f t="shared" si="600"/>
        <v>2.4077267794966224E-2</v>
      </c>
      <c r="T158" s="36">
        <f t="shared" si="600"/>
        <v>2.4077267794966224E-2</v>
      </c>
      <c r="U158" s="29">
        <f t="shared" si="601"/>
        <v>2.4077267794966224E-2</v>
      </c>
      <c r="AA158" s="39">
        <v>0</v>
      </c>
      <c r="AB158">
        <v>7</v>
      </c>
      <c r="AC158">
        <v>14</v>
      </c>
      <c r="AD158">
        <v>34</v>
      </c>
      <c r="AE158">
        <v>50</v>
      </c>
      <c r="AF158">
        <v>91</v>
      </c>
      <c r="AG158">
        <v>111</v>
      </c>
      <c r="AH158">
        <v>148</v>
      </c>
      <c r="AI158">
        <v>213</v>
      </c>
      <c r="AM158" s="5" t="s">
        <v>160</v>
      </c>
      <c r="AN158" s="29">
        <f t="shared" si="512"/>
        <v>0</v>
      </c>
      <c r="AO158" s="29">
        <f t="shared" si="535"/>
        <v>7.5870731344964779E-3</v>
      </c>
      <c r="AP158" s="29">
        <f t="shared" si="583"/>
        <v>1.1927226823621425E-2</v>
      </c>
      <c r="AQ158" s="36">
        <f>E158+AP158</f>
        <v>2.2098791751497239E-2</v>
      </c>
      <c r="AR158" s="29">
        <f t="shared" si="595"/>
        <v>2.4077267794966224E-2</v>
      </c>
      <c r="AS158" s="36">
        <f t="shared" si="593"/>
        <v>2.4077267794966224E-2</v>
      </c>
      <c r="AT158" s="36">
        <f>H158+AS158</f>
        <v>2.4077267794966224E-2</v>
      </c>
      <c r="AU158" s="29">
        <f t="shared" si="572"/>
        <v>2.4077267794966224E-2</v>
      </c>
      <c r="AY158">
        <v>7</v>
      </c>
      <c r="AZ158">
        <v>14</v>
      </c>
      <c r="BA158">
        <v>34</v>
      </c>
      <c r="BB158">
        <v>50</v>
      </c>
      <c r="BC158">
        <v>91</v>
      </c>
      <c r="BD158">
        <v>111</v>
      </c>
      <c r="BE158">
        <v>148</v>
      </c>
      <c r="BF158">
        <v>213</v>
      </c>
      <c r="BT158" s="55" t="s">
        <v>160</v>
      </c>
      <c r="BU158" s="53">
        <v>0.8973452692846362</v>
      </c>
      <c r="BV158" s="53">
        <v>0.85459660684877459</v>
      </c>
      <c r="BW158" s="53">
        <v>2.830893046246713E-2</v>
      </c>
      <c r="BX158" s="53">
        <v>2.6625608741373704E-2</v>
      </c>
      <c r="BY158" s="53">
        <v>0</v>
      </c>
      <c r="BZ158" s="53">
        <v>0</v>
      </c>
      <c r="CA158" s="53">
        <v>0</v>
      </c>
      <c r="CB158" s="53">
        <v>0</v>
      </c>
      <c r="CC158" s="59"/>
      <c r="CF158" s="9"/>
      <c r="CG158" t="s">
        <v>165</v>
      </c>
      <c r="CH158">
        <v>0</v>
      </c>
      <c r="CI158">
        <v>14</v>
      </c>
      <c r="CJ158">
        <v>42</v>
      </c>
      <c r="CK158">
        <v>56</v>
      </c>
      <c r="CL158" s="34">
        <v>84</v>
      </c>
      <c r="CM158" s="34">
        <v>111</v>
      </c>
      <c r="CN158" s="34">
        <v>148</v>
      </c>
      <c r="CO158" s="34">
        <v>212</v>
      </c>
    </row>
    <row r="160" spans="1:93" x14ac:dyDescent="0.25">
      <c r="BT160" s="56" t="s">
        <v>210</v>
      </c>
    </row>
    <row r="161" spans="72:72" x14ac:dyDescent="0.25">
      <c r="BT161" s="56" t="s">
        <v>211</v>
      </c>
    </row>
    <row r="162" spans="72:72" x14ac:dyDescent="0.25">
      <c r="BT162" s="56" t="s">
        <v>212</v>
      </c>
    </row>
    <row r="163" spans="72:72" x14ac:dyDescent="0.25">
      <c r="BT163" s="56" t="s">
        <v>213</v>
      </c>
    </row>
    <row r="164" spans="72:72" x14ac:dyDescent="0.25">
      <c r="BT164" s="56" t="s">
        <v>214</v>
      </c>
    </row>
  </sheetData>
  <mergeCells count="5">
    <mergeCell ref="B2:I2"/>
    <mergeCell ref="M2:U2"/>
    <mergeCell ref="AA2:AI2"/>
    <mergeCell ref="AN2:AU2"/>
    <mergeCell ref="BU1:CA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86F58-112A-4747-A1D7-CB427CCCEB26}">
  <dimension ref="A1:AF65"/>
  <sheetViews>
    <sheetView tabSelected="1" topLeftCell="C1" zoomScale="55" zoomScaleNormal="55" workbookViewId="0">
      <selection activeCell="AS43" sqref="AS43"/>
    </sheetView>
  </sheetViews>
  <sheetFormatPr defaultColWidth="9.140625" defaultRowHeight="15" x14ac:dyDescent="0.25"/>
  <cols>
    <col min="1" max="1" width="8.85546875" style="33" bestFit="1" customWidth="1"/>
    <col min="2" max="9" width="9.28515625" style="33" bestFit="1" customWidth="1"/>
    <col min="10" max="11" width="9.140625" style="33"/>
    <col min="12" max="19" width="9.28515625" style="33" bestFit="1" customWidth="1"/>
    <col min="20" max="20" width="9.28515625" style="65" customWidth="1"/>
    <col min="21" max="22" width="9.28515625" style="33" customWidth="1"/>
    <col min="23" max="24" width="9.140625" style="33"/>
    <col min="25" max="32" width="12.28515625" style="33" bestFit="1" customWidth="1"/>
    <col min="33" max="16384" width="9.140625" style="33"/>
  </cols>
  <sheetData>
    <row r="1" spans="1:32" x14ac:dyDescent="0.25">
      <c r="A1" s="32"/>
      <c r="B1" s="32" t="s">
        <v>180</v>
      </c>
      <c r="C1" s="32" t="s">
        <v>3</v>
      </c>
      <c r="D1" s="32" t="s">
        <v>4</v>
      </c>
      <c r="E1" s="32" t="s">
        <v>5</v>
      </c>
      <c r="F1" s="32" t="s">
        <v>172</v>
      </c>
      <c r="G1" s="32" t="s">
        <v>173</v>
      </c>
      <c r="H1" s="32" t="s">
        <v>174</v>
      </c>
      <c r="I1" s="32" t="s">
        <v>176</v>
      </c>
      <c r="L1" s="33" t="s">
        <v>180</v>
      </c>
      <c r="M1" s="33" t="s">
        <v>3</v>
      </c>
      <c r="N1" s="33" t="s">
        <v>4</v>
      </c>
      <c r="O1" s="33" t="s">
        <v>5</v>
      </c>
      <c r="P1" s="33" t="s">
        <v>172</v>
      </c>
      <c r="Q1" s="33" t="s">
        <v>173</v>
      </c>
      <c r="R1" s="33" t="s">
        <v>174</v>
      </c>
      <c r="S1" s="33" t="s">
        <v>176</v>
      </c>
    </row>
    <row r="2" spans="1:32" x14ac:dyDescent="0.25">
      <c r="A2" s="32" t="s">
        <v>179</v>
      </c>
      <c r="B2" s="32" t="s">
        <v>178</v>
      </c>
      <c r="C2" s="32" t="s">
        <v>178</v>
      </c>
      <c r="D2" s="32" t="s">
        <v>178</v>
      </c>
      <c r="E2" s="32" t="s">
        <v>178</v>
      </c>
      <c r="F2" s="32" t="s">
        <v>178</v>
      </c>
      <c r="G2" s="32" t="s">
        <v>178</v>
      </c>
      <c r="H2" s="32" t="s">
        <v>178</v>
      </c>
      <c r="I2" s="32" t="s">
        <v>178</v>
      </c>
      <c r="K2" s="33" t="s">
        <v>179</v>
      </c>
      <c r="L2" s="33" t="s">
        <v>178</v>
      </c>
      <c r="M2" s="33" t="s">
        <v>178</v>
      </c>
      <c r="N2" s="33" t="s">
        <v>178</v>
      </c>
      <c r="O2" s="33" t="s">
        <v>178</v>
      </c>
      <c r="P2" s="33" t="s">
        <v>178</v>
      </c>
      <c r="Q2" s="33" t="s">
        <v>178</v>
      </c>
      <c r="R2" s="33" t="s">
        <v>178</v>
      </c>
      <c r="S2" s="33" t="s">
        <v>178</v>
      </c>
      <c r="Y2" s="33" t="s">
        <v>2</v>
      </c>
      <c r="Z2" s="33" t="s">
        <v>3</v>
      </c>
      <c r="AA2" s="33" t="s">
        <v>4</v>
      </c>
      <c r="AB2" s="33" t="s">
        <v>5</v>
      </c>
      <c r="AC2" s="33" t="s">
        <v>172</v>
      </c>
      <c r="AD2" s="33" t="s">
        <v>173</v>
      </c>
      <c r="AE2" s="33" t="s">
        <v>174</v>
      </c>
      <c r="AF2" s="33" t="s">
        <v>176</v>
      </c>
    </row>
    <row r="3" spans="1:32" x14ac:dyDescent="0.25">
      <c r="A3" s="32" t="s">
        <v>10</v>
      </c>
      <c r="B3" s="32">
        <v>1.0245244557501661E-3</v>
      </c>
      <c r="C3" s="32">
        <v>9.3738765210676716E-4</v>
      </c>
      <c r="D3" s="32">
        <v>8.6296941348410015E-4</v>
      </c>
      <c r="E3" s="32">
        <v>1.0251857915915049E-3</v>
      </c>
      <c r="F3" s="32">
        <v>1.0168343910050288E-3</v>
      </c>
      <c r="G3" s="32">
        <v>9.2601424569755102E-4</v>
      </c>
      <c r="H3" s="32">
        <v>9.0869753640660021E-4</v>
      </c>
      <c r="I3" s="32">
        <v>1.0034921799024618E-3</v>
      </c>
      <c r="K3" s="8" t="s">
        <v>10</v>
      </c>
      <c r="L3" s="7">
        <f>B3-B3</f>
        <v>0</v>
      </c>
      <c r="M3" s="7">
        <f>B3-C3</f>
        <v>8.7136803643398926E-5</v>
      </c>
      <c r="N3" s="7">
        <f>C3-D3+M3</f>
        <v>1.6155504226606594E-4</v>
      </c>
      <c r="O3" s="63">
        <f>N3</f>
        <v>1.6155504226606594E-4</v>
      </c>
      <c r="P3" s="7">
        <f>E3-F3+O3</f>
        <v>1.6990644285254201E-4</v>
      </c>
      <c r="Q3" s="7">
        <f>F3-G3+P3</f>
        <v>2.6072658816001979E-4</v>
      </c>
      <c r="R3" s="7">
        <f>G3-H3+Q3</f>
        <v>2.780432974509706E-4</v>
      </c>
      <c r="S3" s="63">
        <f>R3</f>
        <v>2.780432974509706E-4</v>
      </c>
      <c r="T3" s="64"/>
      <c r="U3" s="32"/>
      <c r="V3" s="32" t="s">
        <v>191</v>
      </c>
      <c r="W3" s="33" t="s">
        <v>215</v>
      </c>
      <c r="X3" s="33" t="s">
        <v>177</v>
      </c>
      <c r="Y3" s="32">
        <f>AVERAGE(L3:L5)</f>
        <v>0</v>
      </c>
      <c r="Z3" s="33">
        <f t="shared" ref="Z3:AF3" si="0">AVERAGE(M3:M5)</f>
        <v>9.2334592675516819E-5</v>
      </c>
      <c r="AA3" s="33">
        <f t="shared" si="0"/>
        <v>1.6257513161554692E-4</v>
      </c>
      <c r="AB3" s="33">
        <f t="shared" si="0"/>
        <v>1.6257513161554692E-4</v>
      </c>
      <c r="AC3" s="33">
        <f t="shared" si="0"/>
        <v>1.7327789392326571E-4</v>
      </c>
      <c r="AD3" s="33">
        <f t="shared" si="0"/>
        <v>2.8104285669345539E-4</v>
      </c>
      <c r="AE3" s="33">
        <f t="shared" si="0"/>
        <v>3.0950378270771763E-4</v>
      </c>
      <c r="AF3" s="33">
        <f t="shared" si="0"/>
        <v>3.0950378270771763E-4</v>
      </c>
    </row>
    <row r="4" spans="1:32" x14ac:dyDescent="0.25">
      <c r="A4" s="32" t="s">
        <v>11</v>
      </c>
      <c r="B4" s="32">
        <v>1.0214885023893505E-3</v>
      </c>
      <c r="C4" s="32">
        <v>9.269881254655968E-4</v>
      </c>
      <c r="D4" s="32">
        <v>8.702027302345364E-4</v>
      </c>
      <c r="E4" s="32">
        <v>1.2800706409911277E-3</v>
      </c>
      <c r="F4" s="32">
        <v>1.2599036176483508E-3</v>
      </c>
      <c r="G4" s="32">
        <v>1.1454508275331623E-3</v>
      </c>
      <c r="H4" s="32">
        <v>1.1165898010632629E-3</v>
      </c>
      <c r="I4" s="32">
        <v>1.2406556409399556E-3</v>
      </c>
      <c r="K4" s="8" t="s">
        <v>11</v>
      </c>
      <c r="L4" s="7">
        <f t="shared" ref="L4:L5" si="1">B4-B4</f>
        <v>0</v>
      </c>
      <c r="M4" s="7">
        <f t="shared" ref="M4:M6" si="2">B4-C4</f>
        <v>9.4500376923753676E-5</v>
      </c>
      <c r="N4" s="7">
        <f t="shared" ref="N4:N5" si="3">C4-D4+M4</f>
        <v>1.5128577215481407E-4</v>
      </c>
      <c r="O4" s="63">
        <f t="shared" ref="O4:O5" si="4">N4</f>
        <v>1.5128577215481407E-4</v>
      </c>
      <c r="P4" s="7">
        <f t="shared" ref="P4:R4" si="5">E4-F4+O4</f>
        <v>1.7145279549759097E-4</v>
      </c>
      <c r="Q4" s="7">
        <f t="shared" si="5"/>
        <v>2.8590558561277944E-4</v>
      </c>
      <c r="R4" s="7">
        <f t="shared" si="5"/>
        <v>3.1476661208267888E-4</v>
      </c>
      <c r="S4" s="63">
        <f t="shared" ref="S4:S6" si="6">R4</f>
        <v>3.1476661208267888E-4</v>
      </c>
      <c r="T4" s="64"/>
      <c r="U4" s="32"/>
      <c r="V4" s="32"/>
      <c r="X4" s="33" t="s">
        <v>162</v>
      </c>
      <c r="Y4" s="33">
        <f t="shared" ref="Y4:AF4" si="7">_xlfn.STDEV.P(L3:L5)</f>
        <v>0</v>
      </c>
      <c r="Z4" s="33">
        <f t="shared" si="7"/>
        <v>3.6923653323126772E-6</v>
      </c>
      <c r="AA4" s="33">
        <f t="shared" si="7"/>
        <v>9.6611377750559305E-6</v>
      </c>
      <c r="AB4" s="33">
        <f t="shared" si="7"/>
        <v>9.6611377750559305E-6</v>
      </c>
      <c r="AC4" s="33">
        <f t="shared" si="7"/>
        <v>3.7283505403061307E-6</v>
      </c>
      <c r="AD4" s="33">
        <f t="shared" si="7"/>
        <v>1.500231966808699E-5</v>
      </c>
      <c r="AE4" s="33">
        <f t="shared" si="7"/>
        <v>2.3831188803193843E-5</v>
      </c>
      <c r="AF4" s="33">
        <f t="shared" si="7"/>
        <v>2.3831188803193843E-5</v>
      </c>
    </row>
    <row r="5" spans="1:32" x14ac:dyDescent="0.25">
      <c r="A5" s="32" t="s">
        <v>12</v>
      </c>
      <c r="B5" s="32">
        <v>1.2502989748196412E-3</v>
      </c>
      <c r="C5" s="32">
        <v>1.1549323773602433E-3</v>
      </c>
      <c r="D5" s="32">
        <v>1.0754143943938804E-3</v>
      </c>
      <c r="E5" s="32">
        <v>1.2940079468283811E-3</v>
      </c>
      <c r="F5" s="32">
        <v>1.2904180838344778E-3</v>
      </c>
      <c r="G5" s="32">
        <v>1.172396130946575E-3</v>
      </c>
      <c r="H5" s="32">
        <v>1.1331910886646385E-3</v>
      </c>
      <c r="I5" s="32">
        <v>1.2511845202668606E-3</v>
      </c>
      <c r="K5" s="8" t="s">
        <v>12</v>
      </c>
      <c r="L5" s="7">
        <f t="shared" si="1"/>
        <v>0</v>
      </c>
      <c r="M5" s="7">
        <f t="shared" si="2"/>
        <v>9.5366597459397868E-5</v>
      </c>
      <c r="N5" s="7">
        <f t="shared" si="3"/>
        <v>1.7488458042576077E-4</v>
      </c>
      <c r="O5" s="63">
        <f t="shared" si="4"/>
        <v>1.7488458042576077E-4</v>
      </c>
      <c r="P5" s="7">
        <f t="shared" ref="P5:R5" si="8">E5-F5+O5</f>
        <v>1.7847444341966413E-4</v>
      </c>
      <c r="Q5" s="7">
        <f t="shared" si="8"/>
        <v>2.9649639630756688E-4</v>
      </c>
      <c r="R5" s="7">
        <f t="shared" si="8"/>
        <v>3.3570143858950336E-4</v>
      </c>
      <c r="S5" s="63">
        <f t="shared" si="6"/>
        <v>3.3570143858950336E-4</v>
      </c>
      <c r="T5" s="64"/>
      <c r="U5" s="32"/>
      <c r="V5" s="32"/>
      <c r="X5" s="33" t="s">
        <v>165</v>
      </c>
      <c r="Y5">
        <v>7</v>
      </c>
      <c r="Z5">
        <v>14</v>
      </c>
      <c r="AA5">
        <v>34</v>
      </c>
      <c r="AB5">
        <v>50</v>
      </c>
      <c r="AC5">
        <v>91</v>
      </c>
      <c r="AD5">
        <v>111</v>
      </c>
      <c r="AE5">
        <v>148</v>
      </c>
      <c r="AF5">
        <v>213</v>
      </c>
    </row>
    <row r="6" spans="1:32" x14ac:dyDescent="0.25">
      <c r="A6" s="32" t="s">
        <v>13</v>
      </c>
      <c r="B6" s="32">
        <v>1.6995318284572991E-3</v>
      </c>
      <c r="C6" s="32">
        <v>1.5973944909344878E-3</v>
      </c>
      <c r="D6" s="32">
        <v>1.534513052648926E-3</v>
      </c>
      <c r="E6" s="32">
        <v>1.5756598394137797E-3</v>
      </c>
      <c r="F6" s="32">
        <v>1.4950956955602018E-3</v>
      </c>
      <c r="G6" s="32">
        <v>1.3654672969657586E-3</v>
      </c>
      <c r="H6" s="32">
        <v>1.337778956040781E-3</v>
      </c>
      <c r="I6" s="32">
        <v>1.4673191027144458E-3</v>
      </c>
      <c r="K6" s="8" t="s">
        <v>13</v>
      </c>
      <c r="L6" s="7">
        <f t="shared" ref="L6:L36" si="9">B6-B6</f>
        <v>0</v>
      </c>
      <c r="M6" s="7">
        <f t="shared" si="2"/>
        <v>1.0213733752281132E-4</v>
      </c>
      <c r="N6" s="63">
        <f>M6</f>
        <v>1.0213733752281132E-4</v>
      </c>
      <c r="O6" s="7">
        <f>N6</f>
        <v>1.0213733752281132E-4</v>
      </c>
      <c r="P6" s="7">
        <f t="shared" ref="P6" si="10">E6-F6+O6</f>
        <v>1.8270148137638923E-4</v>
      </c>
      <c r="Q6" s="7">
        <f t="shared" ref="Q6" si="11">F6-G6+P6</f>
        <v>3.1232987997083239E-4</v>
      </c>
      <c r="R6" s="7">
        <f t="shared" ref="R6" si="12">G6-H6+Q6</f>
        <v>3.4001822089580998E-4</v>
      </c>
      <c r="S6" s="63">
        <f t="shared" si="6"/>
        <v>3.4001822089580998E-4</v>
      </c>
      <c r="T6" s="64"/>
      <c r="U6" s="32"/>
      <c r="V6" s="32"/>
      <c r="W6" s="33" t="s">
        <v>216</v>
      </c>
      <c r="X6" s="33" t="s">
        <v>177</v>
      </c>
      <c r="Y6" s="33">
        <f t="shared" ref="Y6:AF6" si="13">AVERAGE(L6:L8)</f>
        <v>0</v>
      </c>
      <c r="Z6" s="33">
        <f t="shared" si="13"/>
        <v>8.6453975865273213E-5</v>
      </c>
      <c r="AA6" s="33">
        <f t="shared" si="13"/>
        <v>1.3890354350125519E-4</v>
      </c>
      <c r="AB6" s="33">
        <f t="shared" si="13"/>
        <v>1.3890354350125519E-4</v>
      </c>
      <c r="AC6" s="33">
        <f t="shared" si="13"/>
        <v>1.2143736742697686E-4</v>
      </c>
      <c r="AD6" s="33">
        <f t="shared" si="13"/>
        <v>2.5232291987228021E-4</v>
      </c>
      <c r="AE6" s="33">
        <f t="shared" si="13"/>
        <v>3.0176753352929332E-4</v>
      </c>
      <c r="AF6" s="33">
        <f t="shared" si="13"/>
        <v>3.0176753352929332E-4</v>
      </c>
    </row>
    <row r="7" spans="1:32" x14ac:dyDescent="0.25">
      <c r="A7" s="32" t="s">
        <v>14</v>
      </c>
      <c r="B7" s="32">
        <v>1.6644582982041577E-3</v>
      </c>
      <c r="C7" s="32">
        <v>1.5780509143572996E-3</v>
      </c>
      <c r="D7" s="32">
        <v>1.4917590669031144E-3</v>
      </c>
      <c r="E7" s="32">
        <v>1.5667722686914754E-3</v>
      </c>
      <c r="F7" s="32">
        <v>1.5699226575893058E-3</v>
      </c>
      <c r="G7" s="32">
        <v>1.4397719881337489E-3</v>
      </c>
      <c r="H7" s="32">
        <v>1.3944373276689437E-3</v>
      </c>
      <c r="I7" s="32">
        <v>1.5211274186656858E-3</v>
      </c>
      <c r="K7" s="8" t="s">
        <v>14</v>
      </c>
      <c r="L7" s="7">
        <f t="shared" si="9"/>
        <v>0</v>
      </c>
      <c r="M7" s="7">
        <f t="shared" ref="M7:M36" si="14">B7-C7</f>
        <v>8.6407383846858095E-5</v>
      </c>
      <c r="N7" s="7">
        <f>C7-D7+M7</f>
        <v>1.7269923130104332E-4</v>
      </c>
      <c r="O7" s="63">
        <f t="shared" ref="O7:O36" si="15">N7</f>
        <v>1.7269923130104332E-4</v>
      </c>
      <c r="P7" s="7">
        <f t="shared" ref="P7:R12" si="16">E7-F7+O7</f>
        <v>1.6954884240321299E-4</v>
      </c>
      <c r="Q7" s="7">
        <f t="shared" si="16"/>
        <v>2.9969951185876984E-4</v>
      </c>
      <c r="R7" s="7">
        <f t="shared" si="16"/>
        <v>3.4503417232357504E-4</v>
      </c>
      <c r="S7" s="63">
        <f t="shared" ref="S7:S23" si="17">R7</f>
        <v>3.4503417232357504E-4</v>
      </c>
      <c r="T7" s="64"/>
      <c r="U7" s="32"/>
      <c r="V7" s="32"/>
      <c r="X7" s="33" t="s">
        <v>162</v>
      </c>
      <c r="Y7" s="33">
        <f t="shared" ref="Y7:AF7" si="18">_xlfn.STDEV.P(L6:L8)</f>
        <v>0</v>
      </c>
      <c r="Z7" s="33">
        <f t="shared" si="18"/>
        <v>1.2786432502778282E-5</v>
      </c>
      <c r="AA7" s="33">
        <f t="shared" si="18"/>
        <v>2.8883250014266252E-5</v>
      </c>
      <c r="AB7" s="33">
        <f t="shared" si="18"/>
        <v>2.8883250014266252E-5</v>
      </c>
      <c r="AC7" s="33">
        <f t="shared" si="18"/>
        <v>7.7526393645923423E-5</v>
      </c>
      <c r="AD7" s="33">
        <f t="shared" si="18"/>
        <v>7.610651305226653E-5</v>
      </c>
      <c r="AE7" s="33">
        <f t="shared" si="18"/>
        <v>5.7677816593475588E-5</v>
      </c>
      <c r="AF7" s="33">
        <f t="shared" si="18"/>
        <v>5.7677816593475588E-5</v>
      </c>
    </row>
    <row r="8" spans="1:32" x14ac:dyDescent="0.25">
      <c r="A8" s="32" t="s">
        <v>15</v>
      </c>
      <c r="B8" s="32">
        <v>1.4695407267072485E-3</v>
      </c>
      <c r="C8" s="32">
        <v>1.3987235204810983E-3</v>
      </c>
      <c r="D8" s="32">
        <v>1.3276666650273376E-3</v>
      </c>
      <c r="E8" s="32">
        <v>1.418120390969467E-3</v>
      </c>
      <c r="F8" s="32">
        <v>1.5479326741480496E-3</v>
      </c>
      <c r="G8" s="32">
        <v>1.4150550848621396E-3</v>
      </c>
      <c r="H8" s="32">
        <v>1.339744245280883E-3</v>
      </c>
      <c r="I8" s="32">
        <v>1.4584804004066127E-3</v>
      </c>
      <c r="K8" s="8" t="s">
        <v>15</v>
      </c>
      <c r="L8" s="7">
        <f t="shared" si="9"/>
        <v>0</v>
      </c>
      <c r="M8" s="7">
        <f t="shared" si="14"/>
        <v>7.0817206226150235E-5</v>
      </c>
      <c r="N8" s="7">
        <f>C8-D8+M8</f>
        <v>1.4187406167991091E-4</v>
      </c>
      <c r="O8" s="63">
        <f t="shared" si="15"/>
        <v>1.4187406167991091E-4</v>
      </c>
      <c r="P8" s="7">
        <f t="shared" si="16"/>
        <v>1.2061778501328349E-5</v>
      </c>
      <c r="Q8" s="7">
        <f t="shared" si="16"/>
        <v>1.4493936778723834E-4</v>
      </c>
      <c r="R8" s="7">
        <f t="shared" si="16"/>
        <v>2.2025020736849495E-4</v>
      </c>
      <c r="S8" s="63">
        <f t="shared" si="17"/>
        <v>2.2025020736849495E-4</v>
      </c>
      <c r="T8" s="64"/>
      <c r="U8" s="32"/>
      <c r="V8" s="32"/>
      <c r="X8" s="33" t="s">
        <v>165</v>
      </c>
      <c r="Y8">
        <v>7</v>
      </c>
      <c r="Z8">
        <v>14</v>
      </c>
      <c r="AA8">
        <v>34</v>
      </c>
      <c r="AB8">
        <v>50</v>
      </c>
      <c r="AC8">
        <v>91</v>
      </c>
      <c r="AD8">
        <v>111</v>
      </c>
      <c r="AE8">
        <v>148</v>
      </c>
      <c r="AF8">
        <v>213</v>
      </c>
    </row>
    <row r="9" spans="1:32" x14ac:dyDescent="0.25">
      <c r="A9" s="32" t="s">
        <v>25</v>
      </c>
      <c r="B9" s="32">
        <v>8.9013128507484617E-4</v>
      </c>
      <c r="C9" s="32">
        <v>7.51143565733943E-4</v>
      </c>
      <c r="D9" s="32">
        <v>6.8057125176873979E-4</v>
      </c>
      <c r="E9" s="32">
        <v>1.3504659235986319E-3</v>
      </c>
      <c r="F9" s="32">
        <v>1.3138975300572514E-3</v>
      </c>
      <c r="G9" s="32">
        <v>1.1989968030888896E-3</v>
      </c>
      <c r="H9" s="32">
        <v>1.1700750300234885E-3</v>
      </c>
      <c r="I9" s="32">
        <v>1.3083479352361844E-3</v>
      </c>
      <c r="K9" s="33" t="s">
        <v>25</v>
      </c>
      <c r="L9" s="32">
        <f t="shared" si="9"/>
        <v>0</v>
      </c>
      <c r="M9" s="32">
        <f t="shared" si="14"/>
        <v>1.3898771934090317E-4</v>
      </c>
      <c r="N9" s="61">
        <f>M9</f>
        <v>1.3898771934090317E-4</v>
      </c>
      <c r="O9" s="62">
        <f t="shared" si="15"/>
        <v>1.3898771934090317E-4</v>
      </c>
      <c r="P9" s="32">
        <f t="shared" si="16"/>
        <v>1.755561128822837E-4</v>
      </c>
      <c r="Q9" s="32">
        <f t="shared" si="16"/>
        <v>2.9045683985064554E-4</v>
      </c>
      <c r="R9" s="32">
        <f t="shared" si="16"/>
        <v>3.1937861291604663E-4</v>
      </c>
      <c r="S9" s="61">
        <f t="shared" si="17"/>
        <v>3.1937861291604663E-4</v>
      </c>
      <c r="T9" s="62"/>
      <c r="U9" s="32"/>
      <c r="V9" s="32" t="s">
        <v>192</v>
      </c>
      <c r="W9" s="33" t="s">
        <v>215</v>
      </c>
      <c r="X9" s="33" t="s">
        <v>177</v>
      </c>
      <c r="Y9" s="33">
        <f t="shared" ref="Y9:AF9" si="19">AVERAGE(L9:L11)</f>
        <v>0</v>
      </c>
      <c r="Z9" s="33">
        <f t="shared" si="19"/>
        <v>1.3146550006256483E-4</v>
      </c>
      <c r="AA9" s="33">
        <f t="shared" si="19"/>
        <v>1.8336476589076757E-4</v>
      </c>
      <c r="AB9" s="33">
        <f t="shared" si="19"/>
        <v>1.8336476589076757E-4</v>
      </c>
      <c r="AC9" s="33">
        <f t="shared" si="19"/>
        <v>2.035114555701724E-4</v>
      </c>
      <c r="AD9" s="33">
        <f t="shared" si="19"/>
        <v>3.2027220977125367E-4</v>
      </c>
      <c r="AE9" s="33">
        <f t="shared" si="19"/>
        <v>3.5065576330484339E-4</v>
      </c>
      <c r="AF9" s="33">
        <f t="shared" si="19"/>
        <v>3.5065576330484339E-4</v>
      </c>
    </row>
    <row r="10" spans="1:32" x14ac:dyDescent="0.25">
      <c r="A10" s="32" t="s">
        <v>26</v>
      </c>
      <c r="B10" s="32">
        <v>8.0240427381175522E-4</v>
      </c>
      <c r="C10" s="32">
        <v>6.7352391535930309E-4</v>
      </c>
      <c r="D10" s="32">
        <v>6.1307792566094987E-4</v>
      </c>
      <c r="E10" s="32">
        <v>1.3382776447799314E-3</v>
      </c>
      <c r="F10" s="32">
        <v>1.322208727205108E-3</v>
      </c>
      <c r="G10" s="32">
        <v>1.1990403988595194E-3</v>
      </c>
      <c r="H10" s="32">
        <v>1.1714650571518956E-3</v>
      </c>
      <c r="I10" s="32">
        <v>1.3139827442276548E-3</v>
      </c>
      <c r="K10" s="33" t="s">
        <v>26</v>
      </c>
      <c r="L10" s="32">
        <f t="shared" si="9"/>
        <v>0</v>
      </c>
      <c r="M10" s="32">
        <f t="shared" si="14"/>
        <v>1.2888035845245213E-4</v>
      </c>
      <c r="N10" s="32">
        <f t="shared" ref="N10:N27" si="20">C10-D10+M10</f>
        <v>1.8932634815080535E-4</v>
      </c>
      <c r="O10" s="61">
        <f t="shared" si="15"/>
        <v>1.8932634815080535E-4</v>
      </c>
      <c r="P10" s="32">
        <f t="shared" si="16"/>
        <v>2.0539526572562871E-4</v>
      </c>
      <c r="Q10" s="32">
        <f t="shared" si="16"/>
        <v>3.2856359407121738E-4</v>
      </c>
      <c r="R10" s="32">
        <f t="shared" si="16"/>
        <v>3.5613893577884112E-4</v>
      </c>
      <c r="S10" s="61">
        <f t="shared" si="17"/>
        <v>3.5613893577884112E-4</v>
      </c>
      <c r="T10" s="62"/>
      <c r="U10" s="32"/>
      <c r="V10" s="32"/>
      <c r="X10" s="33" t="s">
        <v>162</v>
      </c>
      <c r="Y10" s="33">
        <f t="shared" ref="Y10:AF10" si="21">_xlfn.STDEV.P(L9:L11)</f>
        <v>0</v>
      </c>
      <c r="Z10" s="33">
        <f t="shared" si="21"/>
        <v>5.4049815268828032E-6</v>
      </c>
      <c r="AA10" s="33">
        <f t="shared" si="21"/>
        <v>3.4061760671535917E-5</v>
      </c>
      <c r="AB10" s="33">
        <f t="shared" si="21"/>
        <v>3.4061760671535917E-5</v>
      </c>
      <c r="AC10" s="33">
        <f t="shared" si="21"/>
        <v>2.2096566355347114E-5</v>
      </c>
      <c r="AD10" s="33">
        <f t="shared" si="21"/>
        <v>2.1763771839995137E-5</v>
      </c>
      <c r="AE10" s="33">
        <f t="shared" si="21"/>
        <v>2.3619586600193725E-5</v>
      </c>
      <c r="AF10" s="33">
        <f t="shared" si="21"/>
        <v>2.3619586600193725E-5</v>
      </c>
    </row>
    <row r="11" spans="1:32" x14ac:dyDescent="0.25">
      <c r="A11" s="32" t="s">
        <v>27</v>
      </c>
      <c r="B11" s="32">
        <v>1.2456681715383585E-3</v>
      </c>
      <c r="C11" s="32">
        <v>1.1191397491440193E-3</v>
      </c>
      <c r="D11" s="32">
        <v>1.0238879413577643E-3</v>
      </c>
      <c r="E11" s="32">
        <v>1.3185272477137316E-3</v>
      </c>
      <c r="F11" s="32">
        <v>1.3107244897917209E-3</v>
      </c>
      <c r="G11" s="32">
        <v>1.1985112825024277E-3</v>
      </c>
      <c r="H11" s="32">
        <v>1.1638577366746834E-3</v>
      </c>
      <c r="I11" s="32">
        <v>1.2969717671510905E-3</v>
      </c>
      <c r="K11" s="33" t="s">
        <v>27</v>
      </c>
      <c r="L11" s="32">
        <f t="shared" si="9"/>
        <v>0</v>
      </c>
      <c r="M11" s="32">
        <f t="shared" si="14"/>
        <v>1.2652842239433922E-4</v>
      </c>
      <c r="N11" s="32">
        <f t="shared" si="20"/>
        <v>2.2178023018059418E-4</v>
      </c>
      <c r="O11" s="61">
        <f t="shared" si="15"/>
        <v>2.2178023018059418E-4</v>
      </c>
      <c r="P11" s="32">
        <f t="shared" si="16"/>
        <v>2.2958298810260482E-4</v>
      </c>
      <c r="Q11" s="32">
        <f t="shared" si="16"/>
        <v>3.4179619539189809E-4</v>
      </c>
      <c r="R11" s="32">
        <f t="shared" si="16"/>
        <v>3.7644974121964236E-4</v>
      </c>
      <c r="S11" s="61">
        <f t="shared" si="17"/>
        <v>3.7644974121964236E-4</v>
      </c>
      <c r="T11" s="62"/>
      <c r="U11" s="32"/>
      <c r="V11" s="32"/>
      <c r="X11" s="33" t="s">
        <v>165</v>
      </c>
      <c r="Y11">
        <v>7</v>
      </c>
      <c r="Z11">
        <v>14</v>
      </c>
      <c r="AA11">
        <v>34</v>
      </c>
      <c r="AB11">
        <v>50</v>
      </c>
      <c r="AC11">
        <v>91</v>
      </c>
      <c r="AD11">
        <v>111</v>
      </c>
      <c r="AE11">
        <v>148</v>
      </c>
      <c r="AF11">
        <v>213</v>
      </c>
    </row>
    <row r="12" spans="1:32" x14ac:dyDescent="0.25">
      <c r="A12" s="32" t="s">
        <v>28</v>
      </c>
      <c r="B12" s="32">
        <v>1.3276713959212477E-3</v>
      </c>
      <c r="C12" s="32">
        <v>1.255686668141569E-3</v>
      </c>
      <c r="D12" s="32">
        <v>1.1202341904365406E-3</v>
      </c>
      <c r="E12" s="32">
        <v>1.5067306135008564E-3</v>
      </c>
      <c r="F12" s="32">
        <v>1.4842176427849628E-3</v>
      </c>
      <c r="G12" s="32">
        <v>1.3525688994660322E-3</v>
      </c>
      <c r="H12" s="32">
        <v>1.3305336886807043E-3</v>
      </c>
      <c r="I12" s="32">
        <v>1.4659220252598228E-3</v>
      </c>
      <c r="K12" s="33" t="s">
        <v>28</v>
      </c>
      <c r="L12" s="32">
        <f t="shared" si="9"/>
        <v>0</v>
      </c>
      <c r="M12" s="32">
        <f t="shared" si="14"/>
        <v>7.1984727779678733E-5</v>
      </c>
      <c r="N12" s="32">
        <f t="shared" si="20"/>
        <v>2.0743720548470714E-4</v>
      </c>
      <c r="O12" s="61">
        <f t="shared" si="15"/>
        <v>2.0743720548470714E-4</v>
      </c>
      <c r="P12" s="61">
        <f t="shared" si="16"/>
        <v>2.299501762006008E-4</v>
      </c>
      <c r="Q12" s="32">
        <f t="shared" si="16"/>
        <v>3.6159891951953135E-4</v>
      </c>
      <c r="R12" s="32">
        <f t="shared" si="16"/>
        <v>3.8363413030485924E-4</v>
      </c>
      <c r="S12" s="61">
        <f t="shared" si="17"/>
        <v>3.8363413030485924E-4</v>
      </c>
      <c r="T12" s="62"/>
      <c r="U12" s="32"/>
      <c r="V12" s="32"/>
      <c r="W12" s="33" t="s">
        <v>216</v>
      </c>
      <c r="X12" s="33" t="s">
        <v>177</v>
      </c>
      <c r="Y12" s="33">
        <f t="shared" ref="Y12:AF12" si="22">AVERAGE(L12:L14)</f>
        <v>0</v>
      </c>
      <c r="Z12" s="33">
        <f t="shared" si="22"/>
        <v>5.7481018636766969E-5</v>
      </c>
      <c r="AA12" s="33">
        <f t="shared" si="22"/>
        <v>2.0287916539916072E-4</v>
      </c>
      <c r="AB12" s="33">
        <f t="shared" si="22"/>
        <v>2.0287916539916072E-4</v>
      </c>
      <c r="AC12" s="33">
        <f t="shared" si="22"/>
        <v>5.8120310139009995E-4</v>
      </c>
      <c r="AD12" s="33">
        <f t="shared" si="22"/>
        <v>7.1012510063744926E-4</v>
      </c>
      <c r="AE12" s="33">
        <f t="shared" si="22"/>
        <v>7.6519392288065412E-4</v>
      </c>
      <c r="AF12" s="33">
        <f t="shared" si="22"/>
        <v>7.6519392288065412E-4</v>
      </c>
    </row>
    <row r="13" spans="1:32" x14ac:dyDescent="0.25">
      <c r="A13" s="32" t="s">
        <v>29</v>
      </c>
      <c r="B13" s="32">
        <v>1.2729681065563655E-3</v>
      </c>
      <c r="C13" s="32">
        <v>1.2229582375858506E-3</v>
      </c>
      <c r="D13" s="32">
        <v>1.0859027757106269E-3</v>
      </c>
      <c r="E13" s="32">
        <v>2.6281506545680648E-3</v>
      </c>
      <c r="F13" s="32">
        <v>1.5198674798075045E-3</v>
      </c>
      <c r="G13" s="32">
        <v>1.3944707990700487E-3</v>
      </c>
      <c r="H13" s="32">
        <v>1.3629541039392112E-3</v>
      </c>
      <c r="I13" s="32">
        <v>1.4948179926036844E-3</v>
      </c>
      <c r="K13" s="33" t="s">
        <v>29</v>
      </c>
      <c r="L13" s="32">
        <f t="shared" si="9"/>
        <v>0</v>
      </c>
      <c r="M13" s="32">
        <f t="shared" si="14"/>
        <v>5.000986897051485E-5</v>
      </c>
      <c r="N13" s="32">
        <f t="shared" si="20"/>
        <v>1.8706533084573854E-4</v>
      </c>
      <c r="O13" s="61">
        <f t="shared" si="15"/>
        <v>1.8706533084573854E-4</v>
      </c>
      <c r="P13" s="61">
        <f t="shared" ref="P13:P14" si="23">E13-F13+O13</f>
        <v>1.2953485056062988E-3</v>
      </c>
      <c r="Q13" s="32">
        <f t="shared" ref="Q13:Q14" si="24">F13-G13+P13</f>
        <v>1.4207451863437546E-3</v>
      </c>
      <c r="R13" s="32">
        <f t="shared" ref="R13:R14" si="25">G13-H13+Q13</f>
        <v>1.4522618814745921E-3</v>
      </c>
      <c r="S13" s="61">
        <f t="shared" si="17"/>
        <v>1.4522618814745921E-3</v>
      </c>
      <c r="T13" s="62"/>
      <c r="U13" s="32"/>
      <c r="V13" s="32"/>
      <c r="X13" s="33" t="s">
        <v>162</v>
      </c>
      <c r="Y13" s="33">
        <f t="shared" ref="Y13:AF13" si="26">_xlfn.STDEV.P(L12:L14)</f>
        <v>0</v>
      </c>
      <c r="Z13" s="33">
        <f t="shared" si="26"/>
        <v>1.0257234016869541E-5</v>
      </c>
      <c r="AA13" s="33">
        <f t="shared" si="26"/>
        <v>1.1511530477562051E-5</v>
      </c>
      <c r="AB13" s="33">
        <f t="shared" si="26"/>
        <v>1.1511530477562051E-5</v>
      </c>
      <c r="AC13" s="33">
        <f t="shared" si="26"/>
        <v>5.0499941490112692E-4</v>
      </c>
      <c r="AD13" s="33">
        <f t="shared" si="26"/>
        <v>5.0251480935853713E-4</v>
      </c>
      <c r="AE13" s="33">
        <f t="shared" si="26"/>
        <v>4.8682149176766854E-4</v>
      </c>
      <c r="AF13" s="33">
        <f t="shared" si="26"/>
        <v>4.8682149176766854E-4</v>
      </c>
    </row>
    <row r="14" spans="1:32" x14ac:dyDescent="0.25">
      <c r="A14" s="32" t="s">
        <v>30</v>
      </c>
      <c r="B14" s="32">
        <v>1.297524878149006E-3</v>
      </c>
      <c r="C14" s="32">
        <v>1.2470764189888987E-3</v>
      </c>
      <c r="D14" s="32">
        <v>1.0833899182819695E-3</v>
      </c>
      <c r="E14" s="32">
        <v>1.5522179228312062E-3</v>
      </c>
      <c r="F14" s="32">
        <v>1.5480422603348423E-3</v>
      </c>
      <c r="G14" s="32">
        <v>1.418321686649181E-3</v>
      </c>
      <c r="H14" s="32">
        <v>1.3066671258357321E-3</v>
      </c>
      <c r="I14" s="32">
        <v>1.399505817378682E-3</v>
      </c>
      <c r="K14" s="33" t="s">
        <v>30</v>
      </c>
      <c r="L14" s="32">
        <f t="shared" si="9"/>
        <v>0</v>
      </c>
      <c r="M14" s="32">
        <f t="shared" si="14"/>
        <v>5.0448459160107317E-5</v>
      </c>
      <c r="N14" s="32">
        <f t="shared" si="20"/>
        <v>2.1413495986703649E-4</v>
      </c>
      <c r="O14" s="61">
        <f t="shared" si="15"/>
        <v>2.1413495986703649E-4</v>
      </c>
      <c r="P14" s="61">
        <f t="shared" si="23"/>
        <v>2.1831062236340039E-4</v>
      </c>
      <c r="Q14" s="32">
        <f t="shared" si="24"/>
        <v>3.480311960490617E-4</v>
      </c>
      <c r="R14" s="32">
        <f t="shared" si="25"/>
        <v>4.5968575686251064E-4</v>
      </c>
      <c r="S14" s="61">
        <f t="shared" si="17"/>
        <v>4.5968575686251064E-4</v>
      </c>
      <c r="T14" s="62"/>
      <c r="U14" s="32"/>
      <c r="V14" s="32"/>
      <c r="X14" s="33" t="s">
        <v>165</v>
      </c>
      <c r="Y14">
        <v>7</v>
      </c>
      <c r="Z14">
        <v>14</v>
      </c>
      <c r="AA14">
        <v>34</v>
      </c>
      <c r="AB14">
        <v>50</v>
      </c>
      <c r="AC14">
        <v>91</v>
      </c>
      <c r="AD14">
        <v>111</v>
      </c>
      <c r="AE14">
        <v>148</v>
      </c>
      <c r="AF14">
        <v>213</v>
      </c>
    </row>
    <row r="15" spans="1:32" x14ac:dyDescent="0.25">
      <c r="A15" s="32" t="s">
        <v>40</v>
      </c>
      <c r="B15" s="32">
        <v>1.1246068977469256E-3</v>
      </c>
      <c r="C15" s="32">
        <v>1.0825419728277322E-3</v>
      </c>
      <c r="D15" s="32">
        <v>1.0094479111683783E-3</v>
      </c>
      <c r="E15" s="32">
        <v>1.3459250386250404E-3</v>
      </c>
      <c r="F15" s="32">
        <v>1.3173937368124355E-3</v>
      </c>
      <c r="G15" s="32">
        <v>1.1976491373195276E-3</v>
      </c>
      <c r="H15" s="32">
        <v>1.1693287785402985E-3</v>
      </c>
      <c r="I15" s="32">
        <v>1.2947205004164568E-3</v>
      </c>
      <c r="K15" s="8" t="s">
        <v>40</v>
      </c>
      <c r="L15" s="7">
        <f t="shared" si="9"/>
        <v>0</v>
      </c>
      <c r="M15" s="7">
        <f t="shared" si="14"/>
        <v>4.2064924919193395E-5</v>
      </c>
      <c r="N15" s="7">
        <f t="shared" si="20"/>
        <v>1.1515898657854734E-4</v>
      </c>
      <c r="O15" s="63">
        <f t="shared" si="15"/>
        <v>1.1515898657854734E-4</v>
      </c>
      <c r="P15" s="7">
        <f t="shared" ref="P15:R21" si="27">E15-F15+O15</f>
        <v>1.4369028839115224E-4</v>
      </c>
      <c r="Q15" s="7">
        <f t="shared" si="27"/>
        <v>2.6343488788406022E-4</v>
      </c>
      <c r="R15" s="7">
        <f t="shared" si="27"/>
        <v>2.9175524666328928E-4</v>
      </c>
      <c r="S15" s="63">
        <f t="shared" si="17"/>
        <v>2.9175524666328928E-4</v>
      </c>
      <c r="T15" s="64"/>
      <c r="U15" s="32"/>
      <c r="V15" s="32" t="s">
        <v>193</v>
      </c>
      <c r="W15" s="33" t="s">
        <v>215</v>
      </c>
      <c r="X15" s="33" t="s">
        <v>177</v>
      </c>
      <c r="Y15" s="33">
        <f t="shared" ref="Y15:AF15" si="28">AVERAGE(L15:L17)</f>
        <v>0</v>
      </c>
      <c r="Z15" s="33">
        <f t="shared" si="28"/>
        <v>4.8496725113793673E-5</v>
      </c>
      <c r="AA15" s="33">
        <f t="shared" si="28"/>
        <v>1.2516893690964507E-4</v>
      </c>
      <c r="AB15" s="33">
        <f t="shared" si="28"/>
        <v>1.2516893690964507E-4</v>
      </c>
      <c r="AC15" s="33">
        <f t="shared" si="28"/>
        <v>1.4307972133942919E-4</v>
      </c>
      <c r="AD15" s="33">
        <f t="shared" si="28"/>
        <v>2.5001551454778749E-4</v>
      </c>
      <c r="AE15" s="33">
        <f t="shared" si="28"/>
        <v>2.7890230115126661E-4</v>
      </c>
      <c r="AF15" s="33">
        <f t="shared" si="28"/>
        <v>2.7890230115126661E-4</v>
      </c>
    </row>
    <row r="16" spans="1:32" x14ac:dyDescent="0.25">
      <c r="A16" s="32" t="s">
        <v>41</v>
      </c>
      <c r="B16" s="32">
        <v>1.2636698002477592E-3</v>
      </c>
      <c r="C16" s="32">
        <v>1.2101623136128901E-3</v>
      </c>
      <c r="D16" s="32">
        <v>1.1294607972755911E-3</v>
      </c>
      <c r="E16" s="32">
        <v>1.253618456776216E-3</v>
      </c>
      <c r="F16" s="32">
        <v>1.239271096746224E-3</v>
      </c>
      <c r="G16" s="32">
        <v>1.1305723209717108E-3</v>
      </c>
      <c r="H16" s="32">
        <v>1.0367155175798181E-3</v>
      </c>
      <c r="I16" s="32">
        <v>1.2133468746280474E-3</v>
      </c>
      <c r="K16" s="8" t="s">
        <v>41</v>
      </c>
      <c r="L16" s="7">
        <f t="shared" si="9"/>
        <v>0</v>
      </c>
      <c r="M16" s="7">
        <f t="shared" si="14"/>
        <v>5.3507486634869067E-5</v>
      </c>
      <c r="N16" s="7">
        <f t="shared" si="20"/>
        <v>1.3420900297216802E-4</v>
      </c>
      <c r="O16" s="63">
        <f t="shared" si="15"/>
        <v>1.3420900297216802E-4</v>
      </c>
      <c r="P16" s="7">
        <f t="shared" si="27"/>
        <v>1.4855636300216001E-4</v>
      </c>
      <c r="Q16" s="7">
        <f t="shared" si="27"/>
        <v>2.5725513877667317E-4</v>
      </c>
      <c r="R16" s="7">
        <f t="shared" si="27"/>
        <v>3.5111194216856591E-4</v>
      </c>
      <c r="S16" s="63">
        <f t="shared" si="17"/>
        <v>3.5111194216856591E-4</v>
      </c>
      <c r="T16" s="64"/>
      <c r="U16" s="32"/>
      <c r="V16" s="32"/>
      <c r="X16" s="33" t="s">
        <v>162</v>
      </c>
      <c r="Y16" s="33">
        <f t="shared" ref="Y16:AF16" si="29">_xlfn.STDEV.P(L15:L17)</f>
        <v>0</v>
      </c>
      <c r="Z16" s="33">
        <f t="shared" si="29"/>
        <v>4.7782540631491248E-6</v>
      </c>
      <c r="AA16" s="33">
        <f t="shared" si="29"/>
        <v>7.8073165586359124E-6</v>
      </c>
      <c r="AB16" s="33">
        <f t="shared" si="29"/>
        <v>7.8073165586359124E-6</v>
      </c>
      <c r="AC16" s="33">
        <f t="shared" si="29"/>
        <v>4.740622531550477E-6</v>
      </c>
      <c r="AD16" s="33">
        <f t="shared" si="29"/>
        <v>1.4824370926630188E-5</v>
      </c>
      <c r="AE16" s="33">
        <f t="shared" si="29"/>
        <v>6.4846161776008099E-5</v>
      </c>
      <c r="AF16" s="33">
        <f t="shared" si="29"/>
        <v>6.4846161776008099E-5</v>
      </c>
    </row>
    <row r="17" spans="1:32" x14ac:dyDescent="0.25">
      <c r="A17" s="32" t="s">
        <v>42</v>
      </c>
      <c r="B17" s="32">
        <v>1.1963176123431945E-3</v>
      </c>
      <c r="C17" s="32">
        <v>1.1463998485558759E-3</v>
      </c>
      <c r="D17" s="32">
        <v>1.0701787911649747E-3</v>
      </c>
      <c r="E17" s="32">
        <v>1.0541803102923496E-3</v>
      </c>
      <c r="F17" s="32">
        <v>1.0433266188455941E-3</v>
      </c>
      <c r="G17" s="32">
        <v>9.5096261448794032E-4</v>
      </c>
      <c r="H17" s="32">
        <v>9.864794168486248E-4</v>
      </c>
      <c r="I17" s="32">
        <v>1.0932361274044245E-3</v>
      </c>
      <c r="K17" s="8" t="s">
        <v>42</v>
      </c>
      <c r="L17" s="7">
        <f t="shared" si="9"/>
        <v>0</v>
      </c>
      <c r="M17" s="7">
        <f t="shared" si="14"/>
        <v>4.9917763787318565E-5</v>
      </c>
      <c r="N17" s="7">
        <f t="shared" si="20"/>
        <v>1.2613882117821986E-4</v>
      </c>
      <c r="O17" s="63">
        <f t="shared" si="15"/>
        <v>1.2613882117821986E-4</v>
      </c>
      <c r="P17" s="7">
        <f t="shared" si="27"/>
        <v>1.369925126249753E-4</v>
      </c>
      <c r="Q17" s="7">
        <f t="shared" si="27"/>
        <v>2.2935651698262913E-4</v>
      </c>
      <c r="R17" s="7">
        <f t="shared" si="27"/>
        <v>1.9383971462194464E-4</v>
      </c>
      <c r="S17" s="63">
        <f t="shared" si="17"/>
        <v>1.9383971462194464E-4</v>
      </c>
      <c r="T17" s="64"/>
      <c r="U17" s="32"/>
      <c r="V17" s="32"/>
      <c r="X17" s="33" t="s">
        <v>165</v>
      </c>
      <c r="Y17">
        <v>7</v>
      </c>
      <c r="Z17">
        <v>14</v>
      </c>
      <c r="AA17">
        <v>34</v>
      </c>
      <c r="AB17">
        <v>50</v>
      </c>
      <c r="AC17">
        <v>91</v>
      </c>
      <c r="AD17">
        <v>111</v>
      </c>
      <c r="AE17">
        <v>148</v>
      </c>
      <c r="AF17">
        <v>213</v>
      </c>
    </row>
    <row r="18" spans="1:32" x14ac:dyDescent="0.25">
      <c r="A18" s="32" t="s">
        <v>43</v>
      </c>
      <c r="B18" s="32">
        <v>1.3221758451922843E-3</v>
      </c>
      <c r="C18" s="32">
        <v>1.2189059874175817E-3</v>
      </c>
      <c r="D18" s="32">
        <v>1.1569004818369976E-3</v>
      </c>
      <c r="E18" s="32">
        <v>1.5472825162697055E-3</v>
      </c>
      <c r="F18" s="32">
        <v>1.5382455043171791E-3</v>
      </c>
      <c r="G18" s="32">
        <v>1.4031039145102563E-3</v>
      </c>
      <c r="H18" s="32">
        <v>1.3763108194853495E-3</v>
      </c>
      <c r="I18" s="32">
        <v>1.5147819902784673E-3</v>
      </c>
      <c r="K18" s="8" t="s">
        <v>43</v>
      </c>
      <c r="L18" s="7">
        <f t="shared" si="9"/>
        <v>0</v>
      </c>
      <c r="M18" s="7">
        <f t="shared" si="14"/>
        <v>1.0326985777470263E-4</v>
      </c>
      <c r="N18" s="7">
        <f t="shared" si="20"/>
        <v>1.6527536335528671E-4</v>
      </c>
      <c r="O18" s="63">
        <f t="shared" si="15"/>
        <v>1.6527536335528671E-4</v>
      </c>
      <c r="P18" s="7">
        <f t="shared" si="27"/>
        <v>1.7431237530781307E-4</v>
      </c>
      <c r="Q18" s="7">
        <f t="shared" si="27"/>
        <v>3.0945396511473586E-4</v>
      </c>
      <c r="R18" s="7">
        <f t="shared" si="27"/>
        <v>3.3624706013964264E-4</v>
      </c>
      <c r="S18" s="63">
        <f t="shared" si="17"/>
        <v>3.3624706013964264E-4</v>
      </c>
      <c r="T18" s="64"/>
      <c r="U18" s="32"/>
      <c r="V18" s="32"/>
      <c r="W18" s="33" t="s">
        <v>216</v>
      </c>
      <c r="X18" s="33" t="s">
        <v>177</v>
      </c>
      <c r="Y18" s="33">
        <f t="shared" ref="Y18:AF18" si="30">AVERAGE(L18:L20)</f>
        <v>0</v>
      </c>
      <c r="Z18" s="33">
        <f t="shared" si="30"/>
        <v>1.0073354267539217E-4</v>
      </c>
      <c r="AA18" s="33">
        <f t="shared" si="30"/>
        <v>1.7042578576813866E-4</v>
      </c>
      <c r="AB18" s="33">
        <f t="shared" si="30"/>
        <v>1.7042578576813866E-4</v>
      </c>
      <c r="AC18" s="33">
        <f t="shared" si="30"/>
        <v>1.8118740663783804E-4</v>
      </c>
      <c r="AD18" s="33">
        <f t="shared" si="30"/>
        <v>3.1071703480103826E-4</v>
      </c>
      <c r="AE18" s="33">
        <f t="shared" si="30"/>
        <v>3.4167885969057084E-4</v>
      </c>
      <c r="AF18" s="33">
        <f t="shared" si="30"/>
        <v>3.4167885969057084E-4</v>
      </c>
    </row>
    <row r="19" spans="1:32" x14ac:dyDescent="0.25">
      <c r="A19" s="32" t="s">
        <v>44</v>
      </c>
      <c r="B19" s="32">
        <v>1.2796931667791989E-3</v>
      </c>
      <c r="C19" s="32">
        <v>1.1834854382561796E-3</v>
      </c>
      <c r="D19" s="32">
        <v>1.1088217261269961E-3</v>
      </c>
      <c r="E19" s="32">
        <v>1.4649844056383182E-3</v>
      </c>
      <c r="F19" s="32">
        <v>1.4507701447552474E-3</v>
      </c>
      <c r="G19" s="32">
        <v>1.3329419160059389E-3</v>
      </c>
      <c r="H19" s="32">
        <v>1.2989159491610968E-3</v>
      </c>
      <c r="I19" s="32">
        <v>1.410880697501864E-3</v>
      </c>
      <c r="K19" s="8" t="s">
        <v>44</v>
      </c>
      <c r="L19" s="7">
        <f t="shared" si="9"/>
        <v>0</v>
      </c>
      <c r="M19" s="7">
        <f t="shared" si="14"/>
        <v>9.6207728523019318E-5</v>
      </c>
      <c r="N19" s="7">
        <f t="shared" si="20"/>
        <v>1.7087144065220283E-4</v>
      </c>
      <c r="O19" s="63">
        <f t="shared" si="15"/>
        <v>1.7087144065220283E-4</v>
      </c>
      <c r="P19" s="7">
        <f t="shared" si="27"/>
        <v>1.8508570153527365E-4</v>
      </c>
      <c r="Q19" s="7">
        <f t="shared" si="27"/>
        <v>3.0291393028458215E-4</v>
      </c>
      <c r="R19" s="7">
        <f t="shared" si="27"/>
        <v>3.3693989712942421E-4</v>
      </c>
      <c r="S19" s="63">
        <f t="shared" si="17"/>
        <v>3.3693989712942421E-4</v>
      </c>
      <c r="T19" s="64"/>
      <c r="U19" s="32"/>
      <c r="V19" s="32"/>
      <c r="X19" s="33" t="s">
        <v>162</v>
      </c>
      <c r="Y19" s="33">
        <f t="shared" ref="Y19:AF19" si="31">_xlfn.STDEV.P(L18:L20)</f>
        <v>0</v>
      </c>
      <c r="Z19" s="33">
        <f t="shared" si="31"/>
        <v>3.2080105209171174E-6</v>
      </c>
      <c r="AA19" s="33">
        <f t="shared" si="31"/>
        <v>4.0356865093989265E-6</v>
      </c>
      <c r="AB19" s="33">
        <f t="shared" si="31"/>
        <v>4.0356865093989265E-6</v>
      </c>
      <c r="AC19" s="33">
        <f t="shared" si="31"/>
        <v>4.8759176464641656E-6</v>
      </c>
      <c r="AD19" s="33">
        <f t="shared" si="31"/>
        <v>6.9445254169971603E-6</v>
      </c>
      <c r="AE19" s="33">
        <f t="shared" si="31"/>
        <v>7.1973748561038786E-6</v>
      </c>
      <c r="AF19" s="33">
        <f t="shared" si="31"/>
        <v>7.1973748561038786E-6</v>
      </c>
    </row>
    <row r="20" spans="1:32" x14ac:dyDescent="0.25">
      <c r="A20" s="32" t="s">
        <v>45</v>
      </c>
      <c r="B20" s="32">
        <v>1.3946040436897842E-3</v>
      </c>
      <c r="C20" s="32">
        <v>1.2918810019613297E-3</v>
      </c>
      <c r="D20" s="32">
        <v>1.2194734903928578E-3</v>
      </c>
      <c r="E20" s="32">
        <v>1.5573392700012319E-3</v>
      </c>
      <c r="F20" s="32">
        <v>1.548305680227731E-3</v>
      </c>
      <c r="G20" s="32">
        <v>1.4126866142943615E-3</v>
      </c>
      <c r="H20" s="32">
        <v>1.3806202014955127E-3</v>
      </c>
      <c r="I20" s="32">
        <v>1.5162602190751774E-3</v>
      </c>
      <c r="K20" s="8" t="s">
        <v>45</v>
      </c>
      <c r="L20" s="7">
        <f t="shared" si="9"/>
        <v>0</v>
      </c>
      <c r="M20" s="7">
        <f t="shared" si="14"/>
        <v>1.0272304172845455E-4</v>
      </c>
      <c r="N20" s="7">
        <f t="shared" si="20"/>
        <v>1.7513055329692641E-4</v>
      </c>
      <c r="O20" s="63">
        <f t="shared" si="15"/>
        <v>1.7513055329692641E-4</v>
      </c>
      <c r="P20" s="7">
        <f t="shared" si="27"/>
        <v>1.8416414307042737E-4</v>
      </c>
      <c r="Q20" s="7">
        <f t="shared" si="27"/>
        <v>3.1978320900379682E-4</v>
      </c>
      <c r="R20" s="7">
        <f t="shared" si="27"/>
        <v>3.5184962180264561E-4</v>
      </c>
      <c r="S20" s="63">
        <f t="shared" si="17"/>
        <v>3.5184962180264561E-4</v>
      </c>
      <c r="T20" s="64"/>
      <c r="U20" s="32"/>
      <c r="V20" s="32"/>
      <c r="X20" s="33" t="s">
        <v>165</v>
      </c>
      <c r="Y20">
        <v>7</v>
      </c>
      <c r="Z20">
        <v>14</v>
      </c>
      <c r="AA20">
        <v>34</v>
      </c>
      <c r="AB20">
        <v>50</v>
      </c>
      <c r="AC20">
        <v>91</v>
      </c>
      <c r="AD20">
        <v>111</v>
      </c>
      <c r="AE20">
        <v>148</v>
      </c>
      <c r="AF20">
        <v>213</v>
      </c>
    </row>
    <row r="21" spans="1:32" x14ac:dyDescent="0.25">
      <c r="A21" s="32" t="s">
        <v>55</v>
      </c>
      <c r="B21" s="32">
        <v>1.212454202702287E-3</v>
      </c>
      <c r="C21" s="32">
        <v>1.1382091326029033E-3</v>
      </c>
      <c r="D21" s="32">
        <v>1.0809631588437191E-3</v>
      </c>
      <c r="E21" s="32">
        <v>1.0570338430560492E-3</v>
      </c>
      <c r="F21" s="32">
        <v>7.4200437676690423E-4</v>
      </c>
      <c r="G21" s="32">
        <v>9.5496396446340147E-4</v>
      </c>
      <c r="H21" s="32">
        <v>9.3106166113370058E-4</v>
      </c>
      <c r="I21" s="32">
        <v>1.0821464256481337E-3</v>
      </c>
      <c r="K21" s="33" t="s">
        <v>55</v>
      </c>
      <c r="L21" s="32">
        <f t="shared" si="9"/>
        <v>0</v>
      </c>
      <c r="M21" s="32">
        <f t="shared" si="14"/>
        <v>7.4245070099383673E-5</v>
      </c>
      <c r="N21" s="32">
        <f t="shared" si="20"/>
        <v>1.3149104385856789E-4</v>
      </c>
      <c r="O21" s="61">
        <f t="shared" si="15"/>
        <v>1.3149104385856789E-4</v>
      </c>
      <c r="P21" s="32">
        <f t="shared" si="27"/>
        <v>4.4652051014771287E-4</v>
      </c>
      <c r="Q21" s="32">
        <f t="shared" si="27"/>
        <v>2.3356092245121563E-4</v>
      </c>
      <c r="R21" s="32">
        <f t="shared" si="27"/>
        <v>2.5746322578091652E-4</v>
      </c>
      <c r="S21" s="61">
        <f t="shared" si="17"/>
        <v>2.5746322578091652E-4</v>
      </c>
      <c r="T21" s="62"/>
      <c r="U21" s="32"/>
      <c r="V21" s="32" t="s">
        <v>194</v>
      </c>
      <c r="W21" s="33" t="s">
        <v>215</v>
      </c>
      <c r="X21" s="33" t="s">
        <v>177</v>
      </c>
      <c r="Y21" s="33">
        <f t="shared" ref="Y21:AF21" si="32">AVERAGE(L21:L23)</f>
        <v>0</v>
      </c>
      <c r="Z21" s="33">
        <f t="shared" si="32"/>
        <v>6.2523514874362489E-5</v>
      </c>
      <c r="AA21" s="33">
        <f t="shared" si="32"/>
        <v>5.4770852770925265E-5</v>
      </c>
      <c r="AB21" s="33">
        <f t="shared" si="32"/>
        <v>5.4770852770925265E-5</v>
      </c>
      <c r="AC21" s="33">
        <f t="shared" si="32"/>
        <v>4.1956402212309755E-4</v>
      </c>
      <c r="AD21" s="33">
        <f t="shared" si="32"/>
        <v>3.4857749289093188E-4</v>
      </c>
      <c r="AE21" s="33">
        <f t="shared" si="32"/>
        <v>3.799918725553241E-4</v>
      </c>
      <c r="AF21" s="33">
        <f t="shared" si="32"/>
        <v>3.799918725553241E-4</v>
      </c>
    </row>
    <row r="22" spans="1:32" x14ac:dyDescent="0.25">
      <c r="A22" s="32" t="s">
        <v>56</v>
      </c>
      <c r="B22" s="32">
        <v>1.3127669364547045E-3</v>
      </c>
      <c r="C22" s="32">
        <v>1.2507778275279607E-3</v>
      </c>
      <c r="D22" s="32">
        <v>1.2987237595392721E-3</v>
      </c>
      <c r="E22" s="32">
        <v>1.3122146546731409E-3</v>
      </c>
      <c r="F22" s="32">
        <v>9.1519973706355906E-4</v>
      </c>
      <c r="G22" s="32">
        <v>1.1804244736141698E-3</v>
      </c>
      <c r="H22" s="32">
        <v>1.1436837920032242E-3</v>
      </c>
      <c r="I22" s="32">
        <v>1.2256919474221768E-3</v>
      </c>
      <c r="K22" s="33" t="s">
        <v>56</v>
      </c>
      <c r="L22" s="32">
        <f t="shared" si="9"/>
        <v>0</v>
      </c>
      <c r="M22" s="32">
        <f t="shared" si="14"/>
        <v>6.1989108926743851E-5</v>
      </c>
      <c r="N22" s="32">
        <f t="shared" si="20"/>
        <v>1.4043176915432432E-5</v>
      </c>
      <c r="O22" s="61">
        <f t="shared" si="15"/>
        <v>1.4043176915432432E-5</v>
      </c>
      <c r="P22" s="32">
        <f t="shared" ref="P22:P35" si="33">E22-F22+O22</f>
        <v>4.1105809452501429E-4</v>
      </c>
      <c r="Q22" s="32">
        <f>P22</f>
        <v>4.1105809452501429E-4</v>
      </c>
      <c r="R22" s="32">
        <f t="shared" ref="R22:R36" si="34">G22-H22+Q22</f>
        <v>4.4779877613595987E-4</v>
      </c>
      <c r="S22" s="61">
        <f t="shared" si="17"/>
        <v>4.4779877613595987E-4</v>
      </c>
      <c r="T22" s="62"/>
      <c r="U22" s="32"/>
      <c r="V22" s="32"/>
      <c r="X22" s="33" t="s">
        <v>162</v>
      </c>
      <c r="Y22" s="33">
        <f t="shared" ref="Y22:AF22" si="35">_xlfn.STDEV.P(L21:L23)</f>
        <v>0</v>
      </c>
      <c r="Z22" s="33">
        <f t="shared" si="35"/>
        <v>9.3600704335839904E-6</v>
      </c>
      <c r="AA22" s="33">
        <f t="shared" si="35"/>
        <v>5.4283798853344289E-5</v>
      </c>
      <c r="AB22" s="33">
        <f t="shared" si="35"/>
        <v>5.4283798853344289E-5</v>
      </c>
      <c r="AC22" s="33">
        <f t="shared" si="35"/>
        <v>1.9488682450576042E-5</v>
      </c>
      <c r="AD22" s="33">
        <f t="shared" si="35"/>
        <v>8.1430266843513877E-5</v>
      </c>
      <c r="AE22" s="33">
        <f t="shared" si="35"/>
        <v>8.6805365870484984E-5</v>
      </c>
      <c r="AF22" s="33">
        <f t="shared" si="35"/>
        <v>8.6805365870484984E-5</v>
      </c>
    </row>
    <row r="23" spans="1:32" x14ac:dyDescent="0.25">
      <c r="A23" s="32" t="s">
        <v>57</v>
      </c>
      <c r="B23" s="32">
        <v>1.0910860517253475E-3</v>
      </c>
      <c r="C23" s="32">
        <v>1.0397496861283876E-3</v>
      </c>
      <c r="D23" s="32">
        <v>1.0723077141865721E-3</v>
      </c>
      <c r="E23" s="32">
        <v>1.2964553245979179E-3</v>
      </c>
      <c r="F23" s="32">
        <v>9.1412020044012786E-4</v>
      </c>
      <c r="G23" s="32">
        <v>1.180991209866333E-3</v>
      </c>
      <c r="H23" s="32">
        <v>1.1473910558138028E-3</v>
      </c>
      <c r="I23" s="32">
        <v>1.2437890142480842E-3</v>
      </c>
      <c r="K23" s="33" t="s">
        <v>57</v>
      </c>
      <c r="L23" s="32">
        <f t="shared" si="9"/>
        <v>0</v>
      </c>
      <c r="M23" s="32">
        <f t="shared" si="14"/>
        <v>5.1336365596959957E-5</v>
      </c>
      <c r="N23" s="32">
        <f t="shared" si="20"/>
        <v>1.877833753877547E-5</v>
      </c>
      <c r="O23" s="61">
        <f t="shared" si="15"/>
        <v>1.877833753877547E-5</v>
      </c>
      <c r="P23" s="32">
        <f t="shared" si="33"/>
        <v>4.0111346169656556E-4</v>
      </c>
      <c r="Q23" s="32">
        <f t="shared" ref="Q23:Q24" si="36">P23</f>
        <v>4.0111346169656556E-4</v>
      </c>
      <c r="R23" s="32">
        <f t="shared" si="34"/>
        <v>4.3471361574909579E-4</v>
      </c>
      <c r="S23" s="61">
        <f t="shared" si="17"/>
        <v>4.3471361574909579E-4</v>
      </c>
      <c r="T23" s="62"/>
      <c r="U23" s="32"/>
      <c r="V23" s="32"/>
      <c r="X23" s="33" t="s">
        <v>165</v>
      </c>
      <c r="Y23">
        <v>7</v>
      </c>
      <c r="Z23">
        <v>14</v>
      </c>
      <c r="AA23">
        <v>34</v>
      </c>
      <c r="AB23">
        <v>50</v>
      </c>
      <c r="AC23">
        <v>91</v>
      </c>
      <c r="AD23">
        <v>111</v>
      </c>
      <c r="AE23">
        <v>148</v>
      </c>
      <c r="AF23">
        <v>213</v>
      </c>
    </row>
    <row r="24" spans="1:32" x14ac:dyDescent="0.25">
      <c r="A24" s="32" t="s">
        <v>58</v>
      </c>
      <c r="B24" s="32">
        <v>1.3127780908835699E-3</v>
      </c>
      <c r="C24" s="32">
        <v>1.2784992392687712E-3</v>
      </c>
      <c r="D24" s="32">
        <v>1.2042229138736536E-3</v>
      </c>
      <c r="E24" s="32">
        <v>1.6198183903186393E-3</v>
      </c>
      <c r="F24" s="32">
        <v>1.1361776164837795E-3</v>
      </c>
      <c r="G24" s="32">
        <v>1.4648344518447751E-3</v>
      </c>
      <c r="H24" s="32">
        <v>1.4310426989357433E-3</v>
      </c>
      <c r="I24" s="32">
        <v>1.5500596356868737E-3</v>
      </c>
      <c r="K24" s="33" t="s">
        <v>58</v>
      </c>
      <c r="L24" s="32">
        <f t="shared" si="9"/>
        <v>0</v>
      </c>
      <c r="M24" s="32">
        <f t="shared" si="14"/>
        <v>3.4278851614798645E-5</v>
      </c>
      <c r="N24" s="32">
        <f t="shared" si="20"/>
        <v>1.0855517700991625E-4</v>
      </c>
      <c r="O24" s="61">
        <f t="shared" si="15"/>
        <v>1.0855517700991625E-4</v>
      </c>
      <c r="P24" s="32">
        <f t="shared" si="33"/>
        <v>5.9219595084477597E-4</v>
      </c>
      <c r="Q24" s="32">
        <f t="shared" si="36"/>
        <v>5.9219595084477597E-4</v>
      </c>
      <c r="R24" s="32">
        <f t="shared" si="34"/>
        <v>6.2598770375380777E-4</v>
      </c>
      <c r="S24" s="32">
        <f>H24-I24+R24</f>
        <v>5.0697076700267733E-4</v>
      </c>
      <c r="T24" s="62"/>
      <c r="U24" s="32"/>
      <c r="V24" s="32"/>
      <c r="W24" s="33" t="s">
        <v>216</v>
      </c>
      <c r="X24" s="33" t="s">
        <v>177</v>
      </c>
      <c r="Y24" s="33">
        <f t="shared" ref="Y24:AF24" si="37">AVERAGE(L24:L26)</f>
        <v>0</v>
      </c>
      <c r="Z24" s="33">
        <f t="shared" si="37"/>
        <v>3.1116632710849511E-5</v>
      </c>
      <c r="AA24" s="33">
        <f t="shared" si="37"/>
        <v>9.2942756313253567E-5</v>
      </c>
      <c r="AB24" s="33">
        <f>AVERAGE(O24:O26)</f>
        <v>9.2942756313253567E-5</v>
      </c>
      <c r="AC24" s="33">
        <f>AVERAGE(P24:P26)</f>
        <v>3.8320533768830463E-4</v>
      </c>
      <c r="AD24" s="33">
        <f t="shared" si="37"/>
        <v>3.3131915604681892E-4</v>
      </c>
      <c r="AE24" s="33">
        <f t="shared" si="37"/>
        <v>3.6143974403601056E-4</v>
      </c>
      <c r="AF24" s="33">
        <f t="shared" si="37"/>
        <v>2.4200022215348357E-4</v>
      </c>
    </row>
    <row r="25" spans="1:32" x14ac:dyDescent="0.25">
      <c r="A25" s="32" t="s">
        <v>59</v>
      </c>
      <c r="B25" s="32">
        <v>1.2873424381388823E-3</v>
      </c>
      <c r="C25" s="32">
        <v>1.2515775767748783E-3</v>
      </c>
      <c r="D25" s="32">
        <v>1.1939912750335417E-3</v>
      </c>
      <c r="E25" s="32">
        <v>1.499169380967054E-3</v>
      </c>
      <c r="F25" s="32">
        <v>1.5193077485217438E-3</v>
      </c>
      <c r="G25" s="32">
        <v>1.369569607454054E-3</v>
      </c>
      <c r="H25" s="32">
        <v>1.3410777641134964E-3</v>
      </c>
      <c r="I25" s="32">
        <v>1.4634517004606491E-3</v>
      </c>
      <c r="K25" s="33" t="s">
        <v>59</v>
      </c>
      <c r="L25" s="32">
        <f t="shared" si="9"/>
        <v>0</v>
      </c>
      <c r="M25" s="32">
        <f t="shared" si="14"/>
        <v>3.5764861364003973E-5</v>
      </c>
      <c r="N25" s="32">
        <f t="shared" si="20"/>
        <v>9.3351163105340629E-5</v>
      </c>
      <c r="O25" s="61">
        <f t="shared" si="15"/>
        <v>9.3351163105340629E-5</v>
      </c>
      <c r="P25" s="32">
        <f t="shared" si="33"/>
        <v>7.3212795550650763E-5</v>
      </c>
      <c r="Q25" s="32">
        <f>F25-G25+P25</f>
        <v>2.2295093661834058E-4</v>
      </c>
      <c r="R25" s="32">
        <f t="shared" si="34"/>
        <v>2.5144277995889819E-4</v>
      </c>
      <c r="S25" s="32">
        <f>H25-I25+R25</f>
        <v>1.2906884361174554E-4</v>
      </c>
      <c r="T25" s="62"/>
      <c r="U25" s="32"/>
      <c r="V25" s="32"/>
      <c r="X25" s="33" t="s">
        <v>162</v>
      </c>
      <c r="Y25" s="33">
        <f t="shared" ref="Y25:AF25" si="38">_xlfn.STDEV.P(L24:L26)</f>
        <v>0</v>
      </c>
      <c r="Z25" s="33">
        <f t="shared" si="38"/>
        <v>5.5560402281590479E-6</v>
      </c>
      <c r="AA25" s="33">
        <f t="shared" si="38"/>
        <v>1.2917448013464623E-5</v>
      </c>
      <c r="AB25" s="33">
        <f t="shared" si="38"/>
        <v>1.2917448013464623E-5</v>
      </c>
      <c r="AC25" s="33">
        <f t="shared" si="38"/>
        <v>2.2358730004661329E-4</v>
      </c>
      <c r="AD25" s="33">
        <f t="shared" si="38"/>
        <v>1.8534583765435379E-4</v>
      </c>
      <c r="AE25" s="33">
        <f t="shared" si="38"/>
        <v>1.8794588347940109E-4</v>
      </c>
      <c r="AF25" s="33">
        <f t="shared" si="38"/>
        <v>1.8804147945642393E-4</v>
      </c>
    </row>
    <row r="26" spans="1:32" x14ac:dyDescent="0.25">
      <c r="A26" s="32" t="s">
        <v>60</v>
      </c>
      <c r="B26" s="32">
        <v>1.1700868104931139E-3</v>
      </c>
      <c r="C26" s="32">
        <v>1.146780625339368E-3</v>
      </c>
      <c r="D26" s="32">
        <v>1.0931648816686101E-3</v>
      </c>
      <c r="E26" s="32">
        <v>1.4304300378834864E-3</v>
      </c>
      <c r="F26" s="32">
        <v>1.023144700038503E-3</v>
      </c>
      <c r="G26" s="32">
        <v>1.3285413860306501E-3</v>
      </c>
      <c r="H26" s="32">
        <v>1.3004632183126646E-3</v>
      </c>
      <c r="I26" s="32">
        <v>1.4173909108619624E-3</v>
      </c>
      <c r="K26" s="33" t="s">
        <v>60</v>
      </c>
      <c r="L26" s="32">
        <f t="shared" si="9"/>
        <v>0</v>
      </c>
      <c r="M26" s="32">
        <f t="shared" si="14"/>
        <v>2.3306185153745915E-5</v>
      </c>
      <c r="N26" s="32">
        <f t="shared" si="20"/>
        <v>7.6921928824503832E-5</v>
      </c>
      <c r="O26" s="61">
        <f t="shared" si="15"/>
        <v>7.6921928824503832E-5</v>
      </c>
      <c r="P26" s="32">
        <f t="shared" si="33"/>
        <v>4.8420726666948723E-4</v>
      </c>
      <c r="Q26" s="32">
        <f>F26-G26+P26</f>
        <v>1.7881058067734015E-4</v>
      </c>
      <c r="R26" s="32">
        <f t="shared" si="34"/>
        <v>2.0688874839532565E-4</v>
      </c>
      <c r="S26" s="32">
        <f>H26-I26+R26</f>
        <v>8.9961055846027836E-5</v>
      </c>
      <c r="T26" s="62"/>
      <c r="U26" s="32"/>
      <c r="V26" s="32"/>
      <c r="X26" s="33" t="s">
        <v>165</v>
      </c>
      <c r="Y26">
        <v>7</v>
      </c>
      <c r="Z26">
        <v>14</v>
      </c>
      <c r="AA26">
        <v>34</v>
      </c>
      <c r="AB26">
        <v>50</v>
      </c>
      <c r="AC26">
        <v>91</v>
      </c>
      <c r="AD26">
        <v>111</v>
      </c>
      <c r="AE26">
        <v>148</v>
      </c>
      <c r="AF26">
        <v>213</v>
      </c>
    </row>
    <row r="27" spans="1:32" x14ac:dyDescent="0.25">
      <c r="A27" s="32" t="s">
        <v>70</v>
      </c>
      <c r="B27" s="32">
        <v>7.0862266965280034E-4</v>
      </c>
      <c r="C27" s="32">
        <v>6.6596677306590528E-4</v>
      </c>
      <c r="D27" s="32">
        <v>6.9174372198547269E-4</v>
      </c>
      <c r="E27" s="32">
        <v>1.4346133944701887E-3</v>
      </c>
      <c r="F27" s="32">
        <v>1.0059454875168631E-3</v>
      </c>
      <c r="G27" s="32">
        <v>1.2906463526241876E-3</v>
      </c>
      <c r="H27" s="32">
        <v>1.0370538314726284E-3</v>
      </c>
      <c r="I27" s="32">
        <v>1.1601853560637232E-3</v>
      </c>
      <c r="K27" s="8" t="s">
        <v>70</v>
      </c>
      <c r="L27" s="7">
        <f t="shared" si="9"/>
        <v>0</v>
      </c>
      <c r="M27" s="7">
        <f t="shared" si="14"/>
        <v>4.2655896586895063E-5</v>
      </c>
      <c r="N27" s="7">
        <f t="shared" si="20"/>
        <v>1.6878947667327651E-5</v>
      </c>
      <c r="O27" s="63">
        <f t="shared" si="15"/>
        <v>1.6878947667327651E-5</v>
      </c>
      <c r="P27" s="7">
        <f t="shared" si="33"/>
        <v>4.4554685462065322E-4</v>
      </c>
      <c r="Q27" s="7">
        <f>P27</f>
        <v>4.4554685462065322E-4</v>
      </c>
      <c r="R27" s="7">
        <f t="shared" si="34"/>
        <v>6.9913937577221238E-4</v>
      </c>
      <c r="S27" s="63">
        <f>R27</f>
        <v>6.9913937577221238E-4</v>
      </c>
      <c r="T27" s="64"/>
      <c r="U27" s="32"/>
      <c r="V27" s="32" t="s">
        <v>195</v>
      </c>
      <c r="W27" s="33" t="s">
        <v>215</v>
      </c>
      <c r="X27" s="33" t="s">
        <v>177</v>
      </c>
      <c r="Y27" s="33">
        <f t="shared" ref="Y27:AF27" si="39">AVERAGE(L27:L29)</f>
        <v>0</v>
      </c>
      <c r="Z27" s="33">
        <f t="shared" si="39"/>
        <v>3.231977546846919E-5</v>
      </c>
      <c r="AA27" s="33">
        <f t="shared" si="39"/>
        <v>1.4842760131702167E-5</v>
      </c>
      <c r="AB27" s="33">
        <f t="shared" si="39"/>
        <v>1.4842760131702167E-5</v>
      </c>
      <c r="AC27" s="33">
        <f t="shared" si="39"/>
        <v>3.0517429337347662E-4</v>
      </c>
      <c r="AD27" s="33">
        <f t="shared" si="39"/>
        <v>3.0517429337347662E-4</v>
      </c>
      <c r="AE27" s="33">
        <f t="shared" si="39"/>
        <v>4.9478137873231376E-4</v>
      </c>
      <c r="AF27" s="33">
        <f t="shared" si="39"/>
        <v>4.9478137873231376E-4</v>
      </c>
    </row>
    <row r="28" spans="1:32" x14ac:dyDescent="0.25">
      <c r="A28" s="32" t="s">
        <v>71</v>
      </c>
      <c r="B28" s="32">
        <v>7.0646682731452537E-4</v>
      </c>
      <c r="C28" s="32">
        <v>6.8129098012221015E-4</v>
      </c>
      <c r="D28" s="32">
        <v>7.6434472160090698E-4</v>
      </c>
      <c r="E28" s="32">
        <v>1.4127378016798881E-3</v>
      </c>
      <c r="F28" s="32">
        <v>1.3978206425279138E-3</v>
      </c>
      <c r="G28" s="32">
        <v>1.274550819395562E-3</v>
      </c>
      <c r="H28" s="32">
        <v>1.2363830654205541E-3</v>
      </c>
      <c r="I28" s="32">
        <v>1.3736931580747749E-3</v>
      </c>
      <c r="K28" s="8" t="s">
        <v>71</v>
      </c>
      <c r="L28" s="7">
        <f t="shared" si="9"/>
        <v>0</v>
      </c>
      <c r="M28" s="7">
        <f t="shared" si="14"/>
        <v>2.5175847192315218E-5</v>
      </c>
      <c r="N28" s="7">
        <f>M28</f>
        <v>2.5175847192315218E-5</v>
      </c>
      <c r="O28" s="63">
        <f t="shared" si="15"/>
        <v>2.5175847192315218E-5</v>
      </c>
      <c r="P28" s="7">
        <f t="shared" si="33"/>
        <v>4.0093006344289511E-5</v>
      </c>
      <c r="Q28" s="7">
        <f t="shared" ref="Q28:Q29" si="40">P28</f>
        <v>4.0093006344289511E-5</v>
      </c>
      <c r="R28" s="7">
        <f t="shared" si="34"/>
        <v>7.8260760319297349E-5</v>
      </c>
      <c r="S28" s="63">
        <f>R28</f>
        <v>7.8260760319297349E-5</v>
      </c>
      <c r="T28" s="64"/>
      <c r="U28" s="32"/>
      <c r="V28" s="32"/>
      <c r="X28" s="33" t="s">
        <v>162</v>
      </c>
      <c r="Y28" s="33">
        <f t="shared" ref="Y28:AF28" si="41">_xlfn.STDEV.P(L27:L29)</f>
        <v>0</v>
      </c>
      <c r="Z28" s="33">
        <f t="shared" si="41"/>
        <v>7.4846778183133042E-6</v>
      </c>
      <c r="AA28" s="33">
        <f t="shared" si="41"/>
        <v>9.379369238202135E-6</v>
      </c>
      <c r="AB28" s="33">
        <f t="shared" si="41"/>
        <v>9.379369238202135E-6</v>
      </c>
      <c r="AC28" s="33">
        <f t="shared" si="41"/>
        <v>1.8754982535343804E-4</v>
      </c>
      <c r="AD28" s="33">
        <f t="shared" si="41"/>
        <v>1.8754982535343804E-4</v>
      </c>
      <c r="AE28" s="33">
        <f t="shared" si="41"/>
        <v>2.9454178788146721E-4</v>
      </c>
      <c r="AF28" s="33">
        <f t="shared" si="41"/>
        <v>2.9454178788146721E-4</v>
      </c>
    </row>
    <row r="29" spans="1:32" x14ac:dyDescent="0.25">
      <c r="A29" s="32" t="s">
        <v>72</v>
      </c>
      <c r="B29" s="32">
        <v>7.1214864216517825E-4</v>
      </c>
      <c r="C29" s="32">
        <v>6.8302105953898097E-4</v>
      </c>
      <c r="D29" s="32">
        <v>7.0967515662971462E-4</v>
      </c>
      <c r="E29" s="32">
        <v>1.463128282186193E-3</v>
      </c>
      <c r="F29" s="32">
        <v>1.0357187485661695E-3</v>
      </c>
      <c r="G29" s="32">
        <v>1.3261802924505483E-3</v>
      </c>
      <c r="H29" s="32">
        <v>1.049119311500604E-3</v>
      </c>
      <c r="I29" s="32">
        <v>1.158942646502046E-3</v>
      </c>
      <c r="K29" s="8" t="s">
        <v>72</v>
      </c>
      <c r="L29" s="7">
        <f t="shared" si="9"/>
        <v>0</v>
      </c>
      <c r="M29" s="7">
        <f t="shared" si="14"/>
        <v>2.9127582626197281E-5</v>
      </c>
      <c r="N29" s="7">
        <f t="shared" ref="N29:N36" si="42">C29-D29+M29</f>
        <v>2.4734855354636293E-6</v>
      </c>
      <c r="O29" s="63">
        <f t="shared" si="15"/>
        <v>2.4734855354636293E-6</v>
      </c>
      <c r="P29" s="7">
        <f t="shared" si="33"/>
        <v>4.2988301915548714E-4</v>
      </c>
      <c r="Q29" s="7">
        <f t="shared" si="40"/>
        <v>4.2988301915548714E-4</v>
      </c>
      <c r="R29" s="7">
        <f t="shared" si="34"/>
        <v>7.0694400010543144E-4</v>
      </c>
      <c r="S29" s="63">
        <f>R29</f>
        <v>7.0694400010543144E-4</v>
      </c>
      <c r="T29" s="64"/>
      <c r="U29" s="32"/>
      <c r="V29" s="32"/>
      <c r="X29" s="33" t="s">
        <v>165</v>
      </c>
      <c r="Y29">
        <v>7</v>
      </c>
      <c r="Z29">
        <v>14</v>
      </c>
      <c r="AA29">
        <v>34</v>
      </c>
      <c r="AB29">
        <v>50</v>
      </c>
      <c r="AC29">
        <v>91</v>
      </c>
      <c r="AD29">
        <v>111</v>
      </c>
      <c r="AE29">
        <v>148</v>
      </c>
      <c r="AF29">
        <v>213</v>
      </c>
    </row>
    <row r="30" spans="1:32" x14ac:dyDescent="0.25">
      <c r="A30" s="32" t="s">
        <v>73</v>
      </c>
      <c r="B30" s="32">
        <v>1.4304176573093988E-3</v>
      </c>
      <c r="C30" s="32">
        <v>1.2822492651425909E-3</v>
      </c>
      <c r="D30" s="32">
        <v>1.2153596713416225E-3</v>
      </c>
      <c r="E30" s="32">
        <v>1.4715122798192506E-3</v>
      </c>
      <c r="F30" s="32">
        <v>9.5742764489306447E-4</v>
      </c>
      <c r="G30" s="32">
        <v>1.2322211143353445E-3</v>
      </c>
      <c r="H30" s="32">
        <v>1.2091044221107876E-3</v>
      </c>
      <c r="I30" s="32">
        <v>1.3057836799172807E-3</v>
      </c>
      <c r="K30" s="8" t="s">
        <v>73</v>
      </c>
      <c r="L30" s="7">
        <f t="shared" si="9"/>
        <v>0</v>
      </c>
      <c r="M30" s="7">
        <f t="shared" si="14"/>
        <v>1.4816839216680788E-4</v>
      </c>
      <c r="N30" s="7">
        <f t="shared" si="42"/>
        <v>2.1505798596777623E-4</v>
      </c>
      <c r="O30" s="63">
        <f t="shared" si="15"/>
        <v>2.1505798596777623E-4</v>
      </c>
      <c r="P30" s="7">
        <f t="shared" si="33"/>
        <v>7.2914262089396234E-4</v>
      </c>
      <c r="Q30" s="7">
        <f t="shared" ref="Q30:Q35" si="43">F30-G30+P30</f>
        <v>4.543491514516823E-4</v>
      </c>
      <c r="R30" s="7">
        <f t="shared" si="34"/>
        <v>4.7746584367623916E-4</v>
      </c>
      <c r="S30" s="64">
        <f>R30</f>
        <v>4.7746584367623916E-4</v>
      </c>
      <c r="T30" s="64"/>
      <c r="U30" s="32"/>
      <c r="V30" s="32"/>
      <c r="W30" s="33" t="s">
        <v>216</v>
      </c>
      <c r="X30" s="33" t="s">
        <v>177</v>
      </c>
      <c r="Y30" s="33">
        <f t="shared" ref="Y30:AF30" si="44">AVERAGE(L30:L32)</f>
        <v>0</v>
      </c>
      <c r="Z30" s="33">
        <f t="shared" si="44"/>
        <v>8.2301872187990935E-5</v>
      </c>
      <c r="AA30" s="33">
        <f t="shared" si="44"/>
        <v>1.7228039845994074E-4</v>
      </c>
      <c r="AB30" s="33">
        <f t="shared" si="44"/>
        <v>1.7228039845994074E-4</v>
      </c>
      <c r="AC30" s="33">
        <f t="shared" si="44"/>
        <v>6.3307893048757211E-4</v>
      </c>
      <c r="AD30" s="33">
        <f t="shared" si="44"/>
        <v>3.341932593336979E-4</v>
      </c>
      <c r="AE30" s="33">
        <f t="shared" si="44"/>
        <v>3.6559968707680228E-4</v>
      </c>
      <c r="AF30" s="33">
        <f t="shared" si="44"/>
        <v>3.6559968707680228E-4</v>
      </c>
    </row>
    <row r="31" spans="1:32" x14ac:dyDescent="0.25">
      <c r="A31" s="32" t="s">
        <v>74</v>
      </c>
      <c r="B31" s="32">
        <v>1.4531071282004079E-3</v>
      </c>
      <c r="C31" s="32">
        <v>1.3992326524798419E-3</v>
      </c>
      <c r="D31" s="32">
        <v>1.2648910956194433E-3</v>
      </c>
      <c r="E31" s="32">
        <v>1.4924515308141265E-3</v>
      </c>
      <c r="F31" s="32">
        <v>1.0549826224983986E-3</v>
      </c>
      <c r="G31" s="32">
        <v>1.3670184447157005E-3</v>
      </c>
      <c r="H31" s="32">
        <v>1.3259001464517286E-3</v>
      </c>
      <c r="I31" s="32">
        <v>1.4628687032543892E-3</v>
      </c>
      <c r="K31" s="8" t="s">
        <v>74</v>
      </c>
      <c r="L31" s="7">
        <f t="shared" si="9"/>
        <v>0</v>
      </c>
      <c r="M31" s="7">
        <f t="shared" si="14"/>
        <v>5.3874475720566001E-5</v>
      </c>
      <c r="N31" s="7">
        <f t="shared" si="42"/>
        <v>1.8821603258096457E-4</v>
      </c>
      <c r="O31" s="63">
        <f t="shared" si="15"/>
        <v>1.8821603258096457E-4</v>
      </c>
      <c r="P31" s="7">
        <f t="shared" si="33"/>
        <v>6.2568494089669242E-4</v>
      </c>
      <c r="Q31" s="7">
        <f t="shared" si="43"/>
        <v>3.1364911867939058E-4</v>
      </c>
      <c r="R31" s="7">
        <f t="shared" si="34"/>
        <v>3.547674169433624E-4</v>
      </c>
      <c r="S31" s="64">
        <f t="shared" ref="S31:S32" si="45">R31</f>
        <v>3.547674169433624E-4</v>
      </c>
      <c r="T31" s="64"/>
      <c r="U31" s="32"/>
      <c r="V31" s="32"/>
      <c r="X31" s="33" t="s">
        <v>162</v>
      </c>
      <c r="Y31" s="33">
        <f t="shared" ref="Y31:AF31" si="46">_xlfn.STDEV.P(L30:L32)</f>
        <v>0</v>
      </c>
      <c r="Z31" s="33">
        <f t="shared" si="46"/>
        <v>4.6719743482947772E-5</v>
      </c>
      <c r="AA31" s="33">
        <f t="shared" si="46"/>
        <v>4.2938362109226658E-5</v>
      </c>
      <c r="AB31" s="33">
        <f t="shared" si="46"/>
        <v>4.2938362109226658E-5</v>
      </c>
      <c r="AC31" s="33">
        <f t="shared" si="46"/>
        <v>7.5598103016934179E-5</v>
      </c>
      <c r="AD31" s="33">
        <f t="shared" si="46"/>
        <v>9.088821184208298E-5</v>
      </c>
      <c r="AE31" s="33">
        <f t="shared" si="46"/>
        <v>8.7252929813268573E-5</v>
      </c>
      <c r="AF31" s="33">
        <f t="shared" si="46"/>
        <v>8.7252929813268573E-5</v>
      </c>
    </row>
    <row r="32" spans="1:32" x14ac:dyDescent="0.25">
      <c r="A32" s="32" t="s">
        <v>75</v>
      </c>
      <c r="B32" s="32">
        <v>1.5135925204662066E-3</v>
      </c>
      <c r="C32" s="32">
        <v>1.4687297717896077E-3</v>
      </c>
      <c r="D32" s="32">
        <v>1.4000253436351252E-3</v>
      </c>
      <c r="E32" s="32">
        <v>1.4799886465746259E-3</v>
      </c>
      <c r="F32" s="32">
        <v>1.0491465937336457E-3</v>
      </c>
      <c r="G32" s="32">
        <v>1.3589743155356865E-3</v>
      </c>
      <c r="H32" s="32">
        <v>1.328990022794902E-3</v>
      </c>
      <c r="I32" s="32">
        <v>1.4201902547916392E-3</v>
      </c>
      <c r="K32" s="8" t="s">
        <v>75</v>
      </c>
      <c r="L32" s="7">
        <f t="shared" si="9"/>
        <v>0</v>
      </c>
      <c r="M32" s="7">
        <f t="shared" si="14"/>
        <v>4.4862748676598911E-5</v>
      </c>
      <c r="N32" s="7">
        <f t="shared" si="42"/>
        <v>1.1356717683108143E-4</v>
      </c>
      <c r="O32" s="63">
        <f t="shared" si="15"/>
        <v>1.1356717683108143E-4</v>
      </c>
      <c r="P32" s="7">
        <f t="shared" si="33"/>
        <v>5.4440922967206157E-4</v>
      </c>
      <c r="Q32" s="7">
        <f t="shared" si="43"/>
        <v>2.3458150787002076E-4</v>
      </c>
      <c r="R32" s="7">
        <f t="shared" si="34"/>
        <v>2.6456580061080532E-4</v>
      </c>
      <c r="S32" s="64">
        <f t="shared" si="45"/>
        <v>2.6456580061080532E-4</v>
      </c>
      <c r="T32" s="64"/>
      <c r="U32" s="32"/>
      <c r="V32" s="32"/>
      <c r="X32" s="33" t="s">
        <v>165</v>
      </c>
      <c r="Y32">
        <v>7</v>
      </c>
      <c r="Z32">
        <v>14</v>
      </c>
      <c r="AA32">
        <v>34</v>
      </c>
      <c r="AB32">
        <v>50</v>
      </c>
      <c r="AC32">
        <v>91</v>
      </c>
      <c r="AD32">
        <v>111</v>
      </c>
      <c r="AE32">
        <v>148</v>
      </c>
      <c r="AF32">
        <v>213</v>
      </c>
    </row>
    <row r="33" spans="1:32" x14ac:dyDescent="0.25">
      <c r="A33" s="32" t="s">
        <v>85</v>
      </c>
      <c r="B33" s="32">
        <v>1.0948316818306758E-3</v>
      </c>
      <c r="C33" s="32">
        <v>1.0500454581685362E-3</v>
      </c>
      <c r="D33" s="32">
        <v>9.9738836630453086E-4</v>
      </c>
      <c r="E33" s="32">
        <v>1.4454639108373976E-3</v>
      </c>
      <c r="F33" s="32">
        <v>1.4176838158890359E-3</v>
      </c>
      <c r="G33" s="32">
        <v>1.2929535325902832E-3</v>
      </c>
      <c r="H33" s="32">
        <v>1.0871043105062346E-3</v>
      </c>
      <c r="I33" s="32">
        <v>1.1827749939559921E-3</v>
      </c>
      <c r="K33" s="33" t="s">
        <v>85</v>
      </c>
      <c r="L33" s="32">
        <f t="shared" si="9"/>
        <v>0</v>
      </c>
      <c r="M33" s="32">
        <f t="shared" si="14"/>
        <v>4.4786223662139591E-5</v>
      </c>
      <c r="N33" s="32">
        <f t="shared" si="42"/>
        <v>9.7443315526144934E-5</v>
      </c>
      <c r="O33" s="61">
        <f t="shared" si="15"/>
        <v>9.7443315526144934E-5</v>
      </c>
      <c r="P33" s="32">
        <f t="shared" si="33"/>
        <v>1.2522341047450664E-4</v>
      </c>
      <c r="Q33" s="32">
        <f t="shared" si="43"/>
        <v>2.4995369377325935E-4</v>
      </c>
      <c r="R33" s="32">
        <f t="shared" si="34"/>
        <v>4.558029158573079E-4</v>
      </c>
      <c r="S33" s="61">
        <f>R33</f>
        <v>4.558029158573079E-4</v>
      </c>
      <c r="T33" s="62"/>
      <c r="U33" s="32"/>
      <c r="V33" s="32" t="s">
        <v>196</v>
      </c>
      <c r="W33" s="33" t="s">
        <v>215</v>
      </c>
      <c r="X33" s="33" t="s">
        <v>177</v>
      </c>
      <c r="Y33" s="33">
        <f t="shared" ref="Y33:AF33" si="47">AVERAGE(L33:L35)</f>
        <v>0</v>
      </c>
      <c r="Z33" s="33">
        <f t="shared" si="47"/>
        <v>1.9202155272800904E-5</v>
      </c>
      <c r="AA33" s="33">
        <f t="shared" si="47"/>
        <v>1.0388668194559101E-4</v>
      </c>
      <c r="AB33" s="33">
        <f t="shared" si="47"/>
        <v>1.0388668194559101E-4</v>
      </c>
      <c r="AC33" s="33">
        <f t="shared" si="47"/>
        <v>1.275100168668762E-4</v>
      </c>
      <c r="AD33" s="33">
        <f t="shared" si="47"/>
        <v>2.0514869178119545E-4</v>
      </c>
      <c r="AE33" s="33">
        <f t="shared" si="47"/>
        <v>4.6433411941859399E-4</v>
      </c>
      <c r="AF33" s="33">
        <f t="shared" si="47"/>
        <v>4.6433411941859399E-4</v>
      </c>
    </row>
    <row r="34" spans="1:32" x14ac:dyDescent="0.25">
      <c r="A34" s="32" t="s">
        <v>86</v>
      </c>
      <c r="B34" s="32">
        <v>1.0852274975566283E-3</v>
      </c>
      <c r="C34" s="32">
        <v>1.103192533484916E-3</v>
      </c>
      <c r="D34" s="32">
        <v>9.7860786347385713E-4</v>
      </c>
      <c r="E34" s="32">
        <v>1.4167601753144812E-3</v>
      </c>
      <c r="F34" s="32">
        <v>1.398607024647319E-3</v>
      </c>
      <c r="G34" s="32">
        <v>1.4113235045722151E-3</v>
      </c>
      <c r="H34" s="32">
        <v>1.0691186408964294E-3</v>
      </c>
      <c r="I34" s="32">
        <v>1.1752627516152844E-3</v>
      </c>
      <c r="K34" s="33" t="s">
        <v>86</v>
      </c>
      <c r="L34" s="32">
        <f t="shared" si="9"/>
        <v>0</v>
      </c>
      <c r="M34" s="32">
        <f t="shared" si="14"/>
        <v>-1.7965035928287684E-5</v>
      </c>
      <c r="N34" s="32">
        <f t="shared" si="42"/>
        <v>1.0661963408277117E-4</v>
      </c>
      <c r="O34" s="61">
        <f t="shared" si="15"/>
        <v>1.0661963408277117E-4</v>
      </c>
      <c r="P34" s="32">
        <f t="shared" si="33"/>
        <v>1.2477278474993343E-4</v>
      </c>
      <c r="Q34" s="32">
        <f t="shared" si="43"/>
        <v>1.1205630482503731E-4</v>
      </c>
      <c r="R34" s="32">
        <f t="shared" si="34"/>
        <v>4.5426116850082296E-4</v>
      </c>
      <c r="S34" s="61">
        <f>R34</f>
        <v>4.5426116850082296E-4</v>
      </c>
      <c r="T34" s="62"/>
      <c r="U34" s="32"/>
      <c r="V34" s="32"/>
      <c r="X34" s="33" t="s">
        <v>162</v>
      </c>
      <c r="Y34" s="33">
        <f t="shared" ref="Y34:AF34" si="48">_xlfn.STDEV.P(L33:L35)</f>
        <v>0</v>
      </c>
      <c r="Z34" s="33">
        <f t="shared" si="48"/>
        <v>2.6895559678137188E-5</v>
      </c>
      <c r="AA34" s="33">
        <f t="shared" si="48"/>
        <v>4.5735898499029478E-6</v>
      </c>
      <c r="AB34" s="33">
        <f t="shared" si="48"/>
        <v>4.5735898499029478E-6</v>
      </c>
      <c r="AC34" s="33">
        <f t="shared" si="48"/>
        <v>3.5571506304577335E-6</v>
      </c>
      <c r="AD34" s="33">
        <f t="shared" si="48"/>
        <v>6.5841608575364577E-5</v>
      </c>
      <c r="AE34" s="33">
        <f t="shared" si="48"/>
        <v>1.3170172591586718E-5</v>
      </c>
      <c r="AF34" s="33">
        <f t="shared" si="48"/>
        <v>1.3170172591586718E-5</v>
      </c>
    </row>
    <row r="35" spans="1:32" x14ac:dyDescent="0.25">
      <c r="A35" s="32" t="s">
        <v>87</v>
      </c>
      <c r="B35" s="32">
        <v>1.1006532349524859E-3</v>
      </c>
      <c r="C35" s="32">
        <v>1.0698679568679351E-3</v>
      </c>
      <c r="D35" s="32">
        <v>9.9305613872462898E-4</v>
      </c>
      <c r="E35" s="32">
        <v>1.4470204520392175E-3</v>
      </c>
      <c r="F35" s="32">
        <v>1.4220836928908859E-3</v>
      </c>
      <c r="G35" s="32">
        <v>1.3011814715217847E-3</v>
      </c>
      <c r="H35" s="32">
        <v>1.0716792743694233E-3</v>
      </c>
      <c r="I35" s="32">
        <v>1.170054517230248E-3</v>
      </c>
      <c r="K35" s="33" t="s">
        <v>87</v>
      </c>
      <c r="L35" s="32">
        <f t="shared" si="9"/>
        <v>0</v>
      </c>
      <c r="M35" s="32">
        <f t="shared" si="14"/>
        <v>3.07852780845508E-5</v>
      </c>
      <c r="N35" s="32">
        <f t="shared" si="42"/>
        <v>1.0759709622785692E-4</v>
      </c>
      <c r="O35" s="61">
        <f t="shared" si="15"/>
        <v>1.0759709622785692E-4</v>
      </c>
      <c r="P35" s="32">
        <f t="shared" si="33"/>
        <v>1.325338553761885E-4</v>
      </c>
      <c r="Q35" s="32">
        <f t="shared" si="43"/>
        <v>2.5343607674528971E-4</v>
      </c>
      <c r="R35" s="32">
        <f t="shared" si="34"/>
        <v>4.8293827389765112E-4</v>
      </c>
      <c r="S35" s="61">
        <f>R35</f>
        <v>4.8293827389765112E-4</v>
      </c>
      <c r="T35" s="62"/>
      <c r="U35" s="32"/>
      <c r="V35" s="32"/>
      <c r="X35" s="33" t="s">
        <v>165</v>
      </c>
      <c r="Y35">
        <v>7</v>
      </c>
      <c r="Z35">
        <v>14</v>
      </c>
      <c r="AA35">
        <v>34</v>
      </c>
      <c r="AB35">
        <v>50</v>
      </c>
      <c r="AC35">
        <v>91</v>
      </c>
      <c r="AD35">
        <v>111</v>
      </c>
      <c r="AE35">
        <v>148</v>
      </c>
      <c r="AF35">
        <v>213</v>
      </c>
    </row>
    <row r="36" spans="1:32" x14ac:dyDescent="0.25">
      <c r="A36" s="32" t="s">
        <v>88</v>
      </c>
      <c r="B36" s="32">
        <v>1.2878065582383456E-3</v>
      </c>
      <c r="C36" s="32">
        <v>1.2367755906967303E-3</v>
      </c>
      <c r="D36" s="32">
        <v>1.2006315971965754E-3</v>
      </c>
      <c r="E36" s="32">
        <v>0</v>
      </c>
      <c r="F36" s="32">
        <v>1.1978122484875239E-3</v>
      </c>
      <c r="G36" s="32">
        <v>1.5422049873260308E-3</v>
      </c>
      <c r="H36" s="32">
        <v>1.5111031106672076E-3</v>
      </c>
      <c r="I36" s="32">
        <v>1.6496652427168213E-3</v>
      </c>
      <c r="K36" s="33" t="s">
        <v>88</v>
      </c>
      <c r="L36" s="32">
        <f t="shared" si="9"/>
        <v>0</v>
      </c>
      <c r="M36" s="32">
        <f t="shared" si="14"/>
        <v>5.1030967541615272E-5</v>
      </c>
      <c r="N36" s="32">
        <f t="shared" si="42"/>
        <v>8.7174961041770228E-5</v>
      </c>
      <c r="O36" s="61">
        <f t="shared" si="15"/>
        <v>8.7174961041770228E-5</v>
      </c>
      <c r="P36" s="32">
        <f>O36</f>
        <v>8.7174961041770228E-5</v>
      </c>
      <c r="Q36" s="61">
        <f>P36</f>
        <v>8.7174961041770228E-5</v>
      </c>
      <c r="R36" s="32">
        <f t="shared" si="34"/>
        <v>1.1827683770059341E-4</v>
      </c>
      <c r="S36" s="61">
        <f>R36</f>
        <v>1.1827683770059341E-4</v>
      </c>
      <c r="T36" s="62"/>
      <c r="U36" s="32"/>
      <c r="V36" s="32"/>
      <c r="W36" s="33" t="s">
        <v>216</v>
      </c>
      <c r="X36" s="33" t="s">
        <v>177</v>
      </c>
      <c r="Y36" s="33">
        <f t="shared" ref="Y36:AF36" si="49">AVERAGE(L36:L38)</f>
        <v>0</v>
      </c>
      <c r="Z36" s="33">
        <f t="shared" si="49"/>
        <v>3.4290343027279079E-5</v>
      </c>
      <c r="AA36" s="33">
        <f t="shared" si="49"/>
        <v>8.6046423880324865E-5</v>
      </c>
      <c r="AB36" s="33">
        <f t="shared" si="49"/>
        <v>8.6046423880324865E-5</v>
      </c>
      <c r="AC36" s="33">
        <f t="shared" si="49"/>
        <v>8.6046423880324865E-5</v>
      </c>
      <c r="AD36" s="33">
        <f t="shared" si="49"/>
        <v>8.6046423880324865E-5</v>
      </c>
      <c r="AE36" s="33">
        <f t="shared" si="49"/>
        <v>1.1463738225441942E-4</v>
      </c>
      <c r="AF36" s="33">
        <f t="shared" si="49"/>
        <v>1.1463738225441942E-4</v>
      </c>
    </row>
    <row r="37" spans="1:32" x14ac:dyDescent="0.25">
      <c r="A37" s="32" t="s">
        <v>89</v>
      </c>
      <c r="B37" s="32">
        <v>1.3007750311698197E-3</v>
      </c>
      <c r="C37" s="32">
        <v>1.2723192362139235E-3</v>
      </c>
      <c r="D37" s="32">
        <v>1.2116698154858692E-3</v>
      </c>
      <c r="E37" s="32">
        <v>0</v>
      </c>
      <c r="F37" s="32">
        <v>1.1871021754646688E-3</v>
      </c>
      <c r="G37" s="32">
        <v>1.5333959490291267E-3</v>
      </c>
      <c r="H37" s="32">
        <v>1.506558682580144E-3</v>
      </c>
      <c r="I37" s="32">
        <v>1.6465008327730252E-3</v>
      </c>
      <c r="K37" s="33" t="s">
        <v>89</v>
      </c>
      <c r="L37" s="32">
        <f t="shared" ref="L37:L38" si="50">B37-B37</f>
        <v>0</v>
      </c>
      <c r="M37" s="32">
        <f t="shared" ref="M37:M38" si="51">B37-C37</f>
        <v>2.8455794955896179E-5</v>
      </c>
      <c r="N37" s="32">
        <f t="shared" ref="N37:N38" si="52">C37-D37+M37</f>
        <v>8.9105215683950431E-5</v>
      </c>
      <c r="O37" s="61">
        <f t="shared" ref="O37:Q38" si="53">N37</f>
        <v>8.9105215683950431E-5</v>
      </c>
      <c r="P37" s="32">
        <f t="shared" si="53"/>
        <v>8.9105215683950431E-5</v>
      </c>
      <c r="Q37" s="61">
        <f t="shared" si="53"/>
        <v>8.9105215683950431E-5</v>
      </c>
      <c r="R37" s="32">
        <f t="shared" ref="R37:R38" si="54">G37-H37+Q37</f>
        <v>1.1594248213293314E-4</v>
      </c>
      <c r="S37" s="61">
        <f t="shared" ref="S37:S38" si="55">R37</f>
        <v>1.1594248213293314E-4</v>
      </c>
      <c r="T37" s="62"/>
      <c r="U37" s="32"/>
      <c r="V37" s="32"/>
      <c r="X37" s="33" t="s">
        <v>162</v>
      </c>
      <c r="Y37" s="33">
        <f t="shared" ref="Y37:AF37" si="56">_xlfn.STDEV.P(L36:L38)</f>
        <v>0</v>
      </c>
      <c r="Z37" s="33">
        <f t="shared" si="56"/>
        <v>1.2017112294651775E-5</v>
      </c>
      <c r="AA37" s="33">
        <f t="shared" si="56"/>
        <v>3.0639586205001849E-6</v>
      </c>
      <c r="AB37" s="33">
        <f t="shared" si="56"/>
        <v>3.0639586205001849E-6</v>
      </c>
      <c r="AC37" s="33">
        <f t="shared" si="56"/>
        <v>3.0639586205001849E-6</v>
      </c>
      <c r="AD37" s="33">
        <f t="shared" si="56"/>
        <v>3.0639586205001849E-6</v>
      </c>
      <c r="AE37" s="33">
        <f t="shared" si="56"/>
        <v>3.6238813904651835E-6</v>
      </c>
      <c r="AF37" s="33">
        <f t="shared" si="56"/>
        <v>3.6238813904651835E-6</v>
      </c>
    </row>
    <row r="38" spans="1:32" x14ac:dyDescent="0.25">
      <c r="A38" s="32" t="s">
        <v>90</v>
      </c>
      <c r="B38" s="32">
        <v>1.264186506617248E-3</v>
      </c>
      <c r="C38" s="32">
        <v>1.2408022400329222E-3</v>
      </c>
      <c r="D38" s="32">
        <v>1.1823274117019941E-3</v>
      </c>
      <c r="E38" s="32">
        <v>0</v>
      </c>
      <c r="F38" s="32">
        <v>1.1110365728542254E-3</v>
      </c>
      <c r="G38" s="32">
        <v>1.4353298512321127E-3</v>
      </c>
      <c r="H38" s="32">
        <v>1.4074961192176349E-3</v>
      </c>
      <c r="I38" s="32">
        <v>1.5298476920732112E-3</v>
      </c>
      <c r="K38" s="33" t="s">
        <v>90</v>
      </c>
      <c r="L38" s="32">
        <f t="shared" si="50"/>
        <v>0</v>
      </c>
      <c r="M38" s="32">
        <f t="shared" si="51"/>
        <v>2.3384266584325786E-5</v>
      </c>
      <c r="N38" s="32">
        <f t="shared" si="52"/>
        <v>8.1859094915253923E-5</v>
      </c>
      <c r="O38" s="61">
        <f t="shared" si="53"/>
        <v>8.1859094915253923E-5</v>
      </c>
      <c r="P38" s="32">
        <f t="shared" si="53"/>
        <v>8.1859094915253923E-5</v>
      </c>
      <c r="Q38" s="61">
        <f t="shared" si="53"/>
        <v>8.1859094915253923E-5</v>
      </c>
      <c r="R38" s="32">
        <f t="shared" si="54"/>
        <v>1.0969282692973171E-4</v>
      </c>
      <c r="S38" s="61">
        <f t="shared" si="55"/>
        <v>1.0969282692973171E-4</v>
      </c>
      <c r="T38" s="62"/>
      <c r="U38" s="32"/>
      <c r="V38" s="32"/>
      <c r="X38" s="33" t="s">
        <v>165</v>
      </c>
      <c r="Y38">
        <v>7</v>
      </c>
      <c r="Z38">
        <v>14</v>
      </c>
      <c r="AA38">
        <v>34</v>
      </c>
      <c r="AB38">
        <v>50</v>
      </c>
      <c r="AC38">
        <v>91</v>
      </c>
      <c r="AD38">
        <v>111</v>
      </c>
      <c r="AE38">
        <v>148</v>
      </c>
      <c r="AF38">
        <v>213</v>
      </c>
    </row>
    <row r="39" spans="1:32" x14ac:dyDescent="0.25">
      <c r="A39" s="32" t="s">
        <v>100</v>
      </c>
      <c r="B39" s="32">
        <v>1.0451478398568663E-3</v>
      </c>
      <c r="C39" s="32">
        <v>1.0037944603182706E-3</v>
      </c>
      <c r="D39" s="32">
        <v>9.4306226232096643E-4</v>
      </c>
      <c r="E39" s="32">
        <v>1.4668204017950937E-3</v>
      </c>
      <c r="F39" s="32">
        <v>1.43832060832314E-3</v>
      </c>
      <c r="G39" s="32">
        <v>1.3228560748107716E-3</v>
      </c>
      <c r="H39" s="32">
        <v>1.2970742261642645E-3</v>
      </c>
      <c r="I39" s="32">
        <v>1.4223918383809895E-3</v>
      </c>
      <c r="K39" s="8" t="s">
        <v>100</v>
      </c>
      <c r="L39" s="7">
        <f>B39-B39</f>
        <v>0</v>
      </c>
      <c r="M39" s="7">
        <f>B39-C39</f>
        <v>4.1353379538595697E-5</v>
      </c>
      <c r="N39" s="7">
        <f>C39-D39+M39</f>
        <v>1.0208557753589988E-4</v>
      </c>
      <c r="O39" s="63">
        <f>N39</f>
        <v>1.0208557753589988E-4</v>
      </c>
      <c r="P39" s="7">
        <f t="shared" ref="P39:R42" si="57">E39-F39+O39</f>
        <v>1.3058537100785357E-4</v>
      </c>
      <c r="Q39" s="7">
        <f t="shared" si="57"/>
        <v>2.4604990452022199E-4</v>
      </c>
      <c r="R39" s="7">
        <f t="shared" si="57"/>
        <v>2.7183175316672912E-4</v>
      </c>
      <c r="S39" s="63">
        <f>R39</f>
        <v>2.7183175316672912E-4</v>
      </c>
      <c r="T39" s="64"/>
      <c r="U39" s="32"/>
      <c r="V39" s="32" t="s">
        <v>197</v>
      </c>
      <c r="W39" s="33" t="s">
        <v>215</v>
      </c>
      <c r="X39" s="33" t="s">
        <v>177</v>
      </c>
      <c r="Y39" s="32">
        <f>AVERAGE(L39:L41)</f>
        <v>0</v>
      </c>
      <c r="Z39" s="32">
        <f t="shared" ref="Z39:AF39" si="58">AVERAGE(M39:M41)</f>
        <v>6.4007826765084561E-5</v>
      </c>
      <c r="AA39" s="32">
        <f t="shared" si="58"/>
        <v>1.4053839590117239E-4</v>
      </c>
      <c r="AB39" s="32">
        <f t="shared" si="58"/>
        <v>1.4053839590117239E-4</v>
      </c>
      <c r="AC39" s="32">
        <f t="shared" si="58"/>
        <v>2.0749897439807305E-4</v>
      </c>
      <c r="AD39" s="32">
        <f t="shared" si="58"/>
        <v>3.3821850317870567E-4</v>
      </c>
      <c r="AE39" s="32">
        <f t="shared" si="58"/>
        <v>3.867559912026496E-4</v>
      </c>
      <c r="AF39" s="32">
        <f t="shared" si="58"/>
        <v>3.867559912026496E-4</v>
      </c>
    </row>
    <row r="40" spans="1:32" x14ac:dyDescent="0.25">
      <c r="A40" s="32" t="s">
        <v>101</v>
      </c>
      <c r="B40" s="32">
        <v>1.026075053315024E-3</v>
      </c>
      <c r="C40" s="32">
        <v>9.220331468498315E-4</v>
      </c>
      <c r="D40" s="32">
        <v>8.0410411984194142E-4</v>
      </c>
      <c r="E40" s="32">
        <v>1.4177148459139407E-3</v>
      </c>
      <c r="F40" s="32">
        <v>1.2738567364344536E-3</v>
      </c>
      <c r="G40" s="32">
        <v>1.1114336099495984E-3</v>
      </c>
      <c r="H40" s="32">
        <v>1.0273984498809687E-3</v>
      </c>
      <c r="I40" s="32">
        <v>1.2840422207750009E-3</v>
      </c>
      <c r="K40" s="8" t="s">
        <v>101</v>
      </c>
      <c r="L40" s="7">
        <f>B40-B40</f>
        <v>0</v>
      </c>
      <c r="M40" s="7">
        <f>B40-C40</f>
        <v>1.0404190646519254E-4</v>
      </c>
      <c r="N40" s="7">
        <f>C40-D40+M40</f>
        <v>2.2197093347308262E-4</v>
      </c>
      <c r="O40" s="63">
        <f>N40</f>
        <v>2.2197093347308262E-4</v>
      </c>
      <c r="P40" s="7">
        <f t="shared" si="57"/>
        <v>3.6582904295256969E-4</v>
      </c>
      <c r="Q40" s="7">
        <f t="shared" si="57"/>
        <v>5.2825216943742492E-4</v>
      </c>
      <c r="R40" s="7">
        <f t="shared" si="57"/>
        <v>6.1228732950605459E-4</v>
      </c>
      <c r="S40" s="63">
        <f>R40</f>
        <v>6.1228732950605459E-4</v>
      </c>
      <c r="T40" s="64"/>
      <c r="U40" s="32"/>
      <c r="V40" s="32"/>
      <c r="X40" s="33" t="s">
        <v>162</v>
      </c>
      <c r="Y40" s="33">
        <f>_xlfn.STDEV.P(L39:L41)</f>
        <v>0</v>
      </c>
      <c r="Z40" s="33">
        <f t="shared" ref="Z40:AF40" si="59">_xlfn.STDEV.P(M39:M41)</f>
        <v>2.8390157575531011E-5</v>
      </c>
      <c r="AA40" s="33">
        <f t="shared" si="59"/>
        <v>5.761114961161202E-5</v>
      </c>
      <c r="AB40" s="33">
        <f t="shared" si="59"/>
        <v>5.761114961161202E-5</v>
      </c>
      <c r="AC40" s="33">
        <f t="shared" si="59"/>
        <v>1.1197135615085604E-4</v>
      </c>
      <c r="AD40" s="33">
        <f t="shared" si="59"/>
        <v>1.3439421657546329E-4</v>
      </c>
      <c r="AE40" s="33">
        <f t="shared" si="59"/>
        <v>1.5948447748359213E-4</v>
      </c>
      <c r="AF40" s="33">
        <f t="shared" si="59"/>
        <v>1.5948447748359213E-4</v>
      </c>
    </row>
    <row r="41" spans="1:32" x14ac:dyDescent="0.25">
      <c r="A41" s="32" t="s">
        <v>102</v>
      </c>
      <c r="B41" s="32">
        <v>1.0338330467876177E-3</v>
      </c>
      <c r="C41" s="32">
        <v>9.8720485249615222E-4</v>
      </c>
      <c r="D41" s="32">
        <v>9.3627437009308298E-4</v>
      </c>
      <c r="E41" s="32">
        <v>1.4547968455999689E-3</v>
      </c>
      <c r="F41" s="32">
        <v>1.4262730130607077E-3</v>
      </c>
      <c r="G41" s="32">
        <v>1.3120020867160335E-3</v>
      </c>
      <c r="H41" s="32">
        <v>1.2762066313593385E-3</v>
      </c>
      <c r="I41" s="32">
        <v>1.4021840918671258E-3</v>
      </c>
      <c r="K41" s="8" t="s">
        <v>102</v>
      </c>
      <c r="L41" s="7">
        <f>B41-B41</f>
        <v>0</v>
      </c>
      <c r="M41" s="7">
        <f>B41-C41</f>
        <v>4.6628194291465459E-5</v>
      </c>
      <c r="N41" s="7">
        <f>C41-D41+M41</f>
        <v>9.7558676694534693E-5</v>
      </c>
      <c r="O41" s="63">
        <f>N41</f>
        <v>9.7558676694534693E-5</v>
      </c>
      <c r="P41" s="7">
        <f t="shared" si="57"/>
        <v>1.2608250923379588E-4</v>
      </c>
      <c r="Q41" s="7">
        <f t="shared" si="57"/>
        <v>2.4035343557847011E-4</v>
      </c>
      <c r="R41" s="7">
        <f t="shared" si="57"/>
        <v>2.7614889093516509E-4</v>
      </c>
      <c r="S41" s="63">
        <f>R41</f>
        <v>2.7614889093516509E-4</v>
      </c>
      <c r="T41" s="64"/>
      <c r="U41" s="32"/>
      <c r="V41" s="32"/>
      <c r="X41" s="33" t="s">
        <v>165</v>
      </c>
      <c r="Y41">
        <v>7</v>
      </c>
      <c r="Z41">
        <v>14</v>
      </c>
      <c r="AA41">
        <v>34</v>
      </c>
      <c r="AB41">
        <v>50</v>
      </c>
      <c r="AC41">
        <v>91</v>
      </c>
      <c r="AD41">
        <v>111</v>
      </c>
      <c r="AE41">
        <v>148</v>
      </c>
      <c r="AF41">
        <v>213</v>
      </c>
    </row>
    <row r="42" spans="1:32" x14ac:dyDescent="0.25">
      <c r="A42" s="32" t="s">
        <v>103</v>
      </c>
      <c r="B42" s="32">
        <v>1.2746113208875469E-3</v>
      </c>
      <c r="C42" s="32">
        <v>1.2321979298541596E-3</v>
      </c>
      <c r="D42" s="32">
        <v>1.1755245980192932E-3</v>
      </c>
      <c r="E42" s="32">
        <v>1.2160844064280471E-3</v>
      </c>
      <c r="F42" s="32">
        <v>8.7592805195124159E-4</v>
      </c>
      <c r="G42" s="32">
        <v>1.1433435971656366E-3</v>
      </c>
      <c r="H42" s="32">
        <v>1.1213174762345344E-3</v>
      </c>
      <c r="I42" s="32">
        <v>1.2097818424664044E-3</v>
      </c>
      <c r="K42" s="8" t="s">
        <v>103</v>
      </c>
      <c r="L42" s="7">
        <f>B42-B42</f>
        <v>0</v>
      </c>
      <c r="M42" s="7">
        <f>B42-C42</f>
        <v>4.2413391033387354E-5</v>
      </c>
      <c r="N42" s="7">
        <f>C42-D42+M42</f>
        <v>9.9086722868253719E-5</v>
      </c>
      <c r="O42" s="63">
        <f>N42</f>
        <v>9.9086722868253719E-5</v>
      </c>
      <c r="P42" s="7">
        <f t="shared" si="57"/>
        <v>4.3924307734505925E-4</v>
      </c>
      <c r="Q42" s="7">
        <f t="shared" si="57"/>
        <v>1.7182753213066423E-4</v>
      </c>
      <c r="R42" s="7">
        <f t="shared" si="57"/>
        <v>1.9385365306176646E-4</v>
      </c>
      <c r="S42" s="63">
        <f>R42</f>
        <v>1.9385365306176646E-4</v>
      </c>
      <c r="T42" s="64"/>
      <c r="U42" s="32"/>
      <c r="V42" s="32"/>
      <c r="W42" s="33" t="s">
        <v>216</v>
      </c>
      <c r="X42" s="33" t="s">
        <v>177</v>
      </c>
      <c r="Y42" s="32">
        <f>AVERAGE(L42:L44)</f>
        <v>0</v>
      </c>
      <c r="Z42" s="32">
        <f t="shared" ref="Z42:AF42" si="60">AVERAGE(M42:M44)</f>
        <v>4.0237672913570176E-5</v>
      </c>
      <c r="AA42" s="32">
        <f t="shared" si="60"/>
        <v>9.887527259977464E-5</v>
      </c>
      <c r="AB42" s="32">
        <f t="shared" si="60"/>
        <v>9.887527259977464E-5</v>
      </c>
      <c r="AC42" s="32">
        <f t="shared" si="60"/>
        <v>5.1469715870778915E-4</v>
      </c>
      <c r="AD42" s="32">
        <f t="shared" si="60"/>
        <v>1.974097460585608E-4</v>
      </c>
      <c r="AE42" s="32">
        <f t="shared" si="60"/>
        <v>2.2689701118334881E-4</v>
      </c>
      <c r="AF42" s="32">
        <f t="shared" si="60"/>
        <v>2.2689701118334881E-4</v>
      </c>
    </row>
    <row r="43" spans="1:32" x14ac:dyDescent="0.25">
      <c r="A43" s="32" t="s">
        <v>104</v>
      </c>
      <c r="B43" s="32">
        <v>1.2088701700141904E-3</v>
      </c>
      <c r="C43" s="32">
        <v>1.1777560720961215E-3</v>
      </c>
      <c r="D43" s="32">
        <v>1.1252315875516562E-3</v>
      </c>
      <c r="E43" s="32">
        <v>1.6027914875508479E-3</v>
      </c>
      <c r="F43" s="32">
        <v>1.1685546069226372E-3</v>
      </c>
      <c r="G43" s="32">
        <v>1.5070053678634405E-3</v>
      </c>
      <c r="H43" s="32">
        <v>1.4799576596615238E-3</v>
      </c>
      <c r="I43" s="32">
        <v>1.622901186305376E-3</v>
      </c>
      <c r="K43" s="8" t="s">
        <v>104</v>
      </c>
      <c r="L43" s="7">
        <f t="shared" ref="L43:L62" si="61">B43-B43</f>
        <v>0</v>
      </c>
      <c r="M43" s="7">
        <f t="shared" ref="M43:M62" si="62">B43-C43</f>
        <v>3.111409791806889E-5</v>
      </c>
      <c r="N43" s="7">
        <f t="shared" ref="N43:N62" si="63">C43-D43+M43</f>
        <v>8.3638582462534179E-5</v>
      </c>
      <c r="O43" s="63">
        <f t="shared" ref="O43:Q62" si="64">N43</f>
        <v>8.3638582462534179E-5</v>
      </c>
      <c r="P43" s="7">
        <f t="shared" ref="P43:R43" si="65">E43-F43+O43</f>
        <v>5.1787546309074489E-4</v>
      </c>
      <c r="Q43" s="7">
        <f t="shared" si="65"/>
        <v>1.7942470214994156E-4</v>
      </c>
      <c r="R43" s="7">
        <f t="shared" si="65"/>
        <v>2.0647241035185826E-4</v>
      </c>
      <c r="S43" s="63">
        <f t="shared" ref="S43:S62" si="66">R43</f>
        <v>2.0647241035185826E-4</v>
      </c>
      <c r="T43" s="64"/>
      <c r="U43" s="32"/>
      <c r="V43" s="32"/>
      <c r="X43" s="33" t="s">
        <v>162</v>
      </c>
      <c r="Y43" s="33">
        <f>_xlfn.STDEV.P(L42:L44)</f>
        <v>0</v>
      </c>
      <c r="Z43" s="33">
        <f t="shared" ref="Z43:AF43" si="67">_xlfn.STDEV.P(M42:M44)</f>
        <v>6.7390920555721759E-6</v>
      </c>
      <c r="AA43" s="33">
        <f t="shared" si="67"/>
        <v>1.2355285922337553E-5</v>
      </c>
      <c r="AB43" s="33">
        <f t="shared" si="67"/>
        <v>1.2355285922337553E-5</v>
      </c>
      <c r="AC43" s="33">
        <f t="shared" si="67"/>
        <v>6.0352321002245355E-5</v>
      </c>
      <c r="AD43" s="33">
        <f t="shared" si="67"/>
        <v>3.0962436538710771E-5</v>
      </c>
      <c r="AE43" s="33">
        <f t="shared" si="67"/>
        <v>3.8156914924577572E-5</v>
      </c>
      <c r="AF43" s="33">
        <f t="shared" si="67"/>
        <v>3.8156914924577572E-5</v>
      </c>
    </row>
    <row r="44" spans="1:32" x14ac:dyDescent="0.25">
      <c r="A44" s="32" t="s">
        <v>105</v>
      </c>
      <c r="B44" s="32">
        <v>1.2786285037215694E-3</v>
      </c>
      <c r="C44" s="32">
        <v>1.2314429739323151E-3</v>
      </c>
      <c r="D44" s="32">
        <v>1.1647279912530334E-3</v>
      </c>
      <c r="E44" s="32">
        <v>1.6041405371524972E-3</v>
      </c>
      <c r="F44" s="32">
        <v>1.1310681139334701E-3</v>
      </c>
      <c r="G44" s="32">
        <v>1.4770640457259566E-3</v>
      </c>
      <c r="H44" s="32">
        <v>1.4376760794846115E-3</v>
      </c>
      <c r="I44" s="32">
        <v>1.5340365157560315E-3</v>
      </c>
      <c r="K44" s="8" t="s">
        <v>105</v>
      </c>
      <c r="L44" s="7">
        <f t="shared" si="61"/>
        <v>0</v>
      </c>
      <c r="M44" s="7">
        <f t="shared" si="62"/>
        <v>4.7185529789254286E-5</v>
      </c>
      <c r="N44" s="7">
        <f t="shared" si="63"/>
        <v>1.1390051246853604E-4</v>
      </c>
      <c r="O44" s="63">
        <f t="shared" si="64"/>
        <v>1.1390051246853604E-4</v>
      </c>
      <c r="P44" s="7">
        <f t="shared" ref="P44:R44" si="68">E44-F44+O44</f>
        <v>5.8697293568756308E-4</v>
      </c>
      <c r="Q44" s="7">
        <f t="shared" si="68"/>
        <v>2.4097700389507661E-4</v>
      </c>
      <c r="R44" s="7">
        <f t="shared" si="68"/>
        <v>2.8036497013642168E-4</v>
      </c>
      <c r="S44" s="63">
        <f t="shared" si="66"/>
        <v>2.8036497013642168E-4</v>
      </c>
      <c r="T44" s="64"/>
      <c r="U44" s="32"/>
      <c r="V44" s="32"/>
      <c r="X44" s="33" t="s">
        <v>165</v>
      </c>
      <c r="Y44">
        <v>7</v>
      </c>
      <c r="Z44">
        <v>14</v>
      </c>
      <c r="AA44">
        <v>34</v>
      </c>
      <c r="AB44">
        <v>50</v>
      </c>
      <c r="AC44">
        <v>91</v>
      </c>
      <c r="AD44">
        <v>111</v>
      </c>
      <c r="AE44">
        <v>148</v>
      </c>
      <c r="AF44">
        <v>213</v>
      </c>
    </row>
    <row r="45" spans="1:32" x14ac:dyDescent="0.25">
      <c r="A45" s="32" t="s">
        <v>114</v>
      </c>
      <c r="B45" s="32">
        <v>1.0833169551111672E-3</v>
      </c>
      <c r="C45" s="32">
        <v>1.038081611241772E-3</v>
      </c>
      <c r="D45" s="32">
        <v>9.7486373100596959E-4</v>
      </c>
      <c r="E45" s="32">
        <v>1.4185596594468769E-3</v>
      </c>
      <c r="F45" s="32">
        <v>1.3769064463798749E-3</v>
      </c>
      <c r="G45" s="32">
        <v>1.2722022353976094E-3</v>
      </c>
      <c r="H45" s="32">
        <v>1.2314492177452204E-3</v>
      </c>
      <c r="I45" s="32">
        <v>1.2314492177452204E-3</v>
      </c>
      <c r="K45" s="33" t="s">
        <v>114</v>
      </c>
      <c r="L45" s="32">
        <f t="shared" si="61"/>
        <v>0</v>
      </c>
      <c r="M45" s="32">
        <f t="shared" si="62"/>
        <v>4.5235343869395222E-5</v>
      </c>
      <c r="N45" s="32">
        <f t="shared" si="63"/>
        <v>1.0845322410519762E-4</v>
      </c>
      <c r="O45" s="61">
        <f t="shared" si="64"/>
        <v>1.0845322410519762E-4</v>
      </c>
      <c r="P45" s="32">
        <f t="shared" ref="P45:R45" si="69">E45-F45+O45</f>
        <v>1.5010643717219959E-4</v>
      </c>
      <c r="Q45" s="32">
        <f t="shared" si="69"/>
        <v>2.5481064815446506E-4</v>
      </c>
      <c r="R45" s="32">
        <f t="shared" si="69"/>
        <v>2.9556366580685408E-4</v>
      </c>
      <c r="S45" s="61">
        <f t="shared" si="66"/>
        <v>2.9556366580685408E-4</v>
      </c>
      <c r="T45" s="62"/>
      <c r="U45" s="32"/>
      <c r="V45" s="32" t="s">
        <v>198</v>
      </c>
      <c r="W45" s="33" t="s">
        <v>215</v>
      </c>
      <c r="X45" s="33" t="s">
        <v>177</v>
      </c>
      <c r="Y45" s="32">
        <f>AVERAGE(L45:L47)</f>
        <v>0</v>
      </c>
      <c r="Z45" s="32">
        <f t="shared" ref="Z45:AF45" si="70">AVERAGE(M45:M47)</f>
        <v>5.169699659498783E-5</v>
      </c>
      <c r="AA45" s="32">
        <f t="shared" si="70"/>
        <v>1.100843886958465E-4</v>
      </c>
      <c r="AB45" s="32">
        <f t="shared" si="70"/>
        <v>1.100843886958465E-4</v>
      </c>
      <c r="AC45" s="32">
        <f t="shared" si="70"/>
        <v>1.6723917832632291E-4</v>
      </c>
      <c r="AD45" s="32">
        <f t="shared" si="70"/>
        <v>2.8048396349880249E-4</v>
      </c>
      <c r="AE45" s="32">
        <f t="shared" si="70"/>
        <v>3.1773555874156238E-4</v>
      </c>
      <c r="AF45" s="32">
        <f t="shared" si="70"/>
        <v>3.1773555874156238E-4</v>
      </c>
    </row>
    <row r="46" spans="1:32" x14ac:dyDescent="0.25">
      <c r="A46" s="32" t="s">
        <v>115</v>
      </c>
      <c r="B46" s="32">
        <v>1.190452635968761E-3</v>
      </c>
      <c r="C46" s="32">
        <v>1.1504871960364771E-3</v>
      </c>
      <c r="D46" s="32">
        <v>1.0924098095098883E-3</v>
      </c>
      <c r="E46" s="32">
        <v>1.550136854589485E-3</v>
      </c>
      <c r="F46" s="32">
        <v>1.464243635376992E-3</v>
      </c>
      <c r="G46" s="32">
        <v>1.3462240230577003E-3</v>
      </c>
      <c r="H46" s="32">
        <v>1.2922920313764108E-3</v>
      </c>
      <c r="I46" s="32">
        <v>1.2922920313764108E-3</v>
      </c>
      <c r="K46" s="33" t="s">
        <v>115</v>
      </c>
      <c r="L46" s="32">
        <f t="shared" si="61"/>
        <v>0</v>
      </c>
      <c r="M46" s="32">
        <f t="shared" si="62"/>
        <v>3.9965439932283841E-5</v>
      </c>
      <c r="N46" s="32">
        <f t="shared" si="63"/>
        <v>9.80428264588727E-5</v>
      </c>
      <c r="O46" s="61">
        <f t="shared" si="64"/>
        <v>9.80428264588727E-5</v>
      </c>
      <c r="P46" s="32">
        <f t="shared" ref="P46:R46" si="71">E46-F46+O46</f>
        <v>1.8393604567136577E-4</v>
      </c>
      <c r="Q46" s="32">
        <f t="shared" si="71"/>
        <v>3.0195565799065742E-4</v>
      </c>
      <c r="R46" s="32">
        <f t="shared" si="71"/>
        <v>3.5588764967194693E-4</v>
      </c>
      <c r="S46" s="61">
        <f t="shared" si="66"/>
        <v>3.5588764967194693E-4</v>
      </c>
      <c r="T46" s="62"/>
      <c r="U46" s="32"/>
      <c r="V46" s="32"/>
      <c r="X46" s="33" t="s">
        <v>162</v>
      </c>
      <c r="Y46" s="33">
        <f>_xlfn.STDEV.P(L45:L47)</f>
        <v>0</v>
      </c>
      <c r="Z46" s="33">
        <f t="shared" ref="Z46:AF46" si="72">_xlfn.STDEV.P(M45:M47)</f>
        <v>1.3043200598048477E-5</v>
      </c>
      <c r="AA46" s="33">
        <f t="shared" si="72"/>
        <v>1.0560987610564554E-5</v>
      </c>
      <c r="AB46" s="33">
        <f t="shared" si="72"/>
        <v>1.0560987610564554E-5</v>
      </c>
      <c r="AC46" s="33">
        <f t="shared" si="72"/>
        <v>1.3814318472386924E-5</v>
      </c>
      <c r="AD46" s="33">
        <f t="shared" si="72"/>
        <v>1.9474824799463209E-5</v>
      </c>
      <c r="AE46" s="33">
        <f t="shared" si="72"/>
        <v>2.7095766007807146E-5</v>
      </c>
      <c r="AF46" s="33">
        <f t="shared" si="72"/>
        <v>2.7095766007807146E-5</v>
      </c>
    </row>
    <row r="47" spans="1:32" x14ac:dyDescent="0.25">
      <c r="A47" s="32" t="s">
        <v>116</v>
      </c>
      <c r="B47" s="32">
        <v>1.022803781276142E-3</v>
      </c>
      <c r="C47" s="32">
        <v>9.5291357529285752E-4</v>
      </c>
      <c r="D47" s="32">
        <v>8.9904666575267274E-4</v>
      </c>
      <c r="E47" s="32">
        <v>1.5107459271370524E-3</v>
      </c>
      <c r="F47" s="32">
        <v>1.4668279905251183E-3</v>
      </c>
      <c r="G47" s="32">
        <v>1.3498174583092366E-3</v>
      </c>
      <c r="H47" s="32">
        <v>1.3327476819146354E-3</v>
      </c>
      <c r="I47" s="32">
        <v>1.3327476819146354E-3</v>
      </c>
      <c r="K47" s="33" t="s">
        <v>116</v>
      </c>
      <c r="L47" s="32">
        <f t="shared" si="61"/>
        <v>0</v>
      </c>
      <c r="M47" s="32">
        <f t="shared" si="62"/>
        <v>6.9890205983284435E-5</v>
      </c>
      <c r="N47" s="32">
        <f t="shared" si="63"/>
        <v>1.2375711552346921E-4</v>
      </c>
      <c r="O47" s="61">
        <f t="shared" si="64"/>
        <v>1.2375711552346921E-4</v>
      </c>
      <c r="P47" s="32">
        <f t="shared" ref="P47:R47" si="73">E47-F47+O47</f>
        <v>1.6767505213540336E-4</v>
      </c>
      <c r="Q47" s="32">
        <f t="shared" si="73"/>
        <v>2.8468558435128504E-4</v>
      </c>
      <c r="R47" s="32">
        <f t="shared" si="73"/>
        <v>3.0175536074588619E-4</v>
      </c>
      <c r="S47" s="61">
        <f t="shared" si="66"/>
        <v>3.0175536074588619E-4</v>
      </c>
      <c r="T47" s="62"/>
      <c r="U47" s="32"/>
      <c r="V47" s="32"/>
      <c r="X47" s="33" t="s">
        <v>165</v>
      </c>
      <c r="Y47">
        <v>7</v>
      </c>
      <c r="Z47">
        <v>14</v>
      </c>
      <c r="AA47">
        <v>34</v>
      </c>
      <c r="AB47">
        <v>50</v>
      </c>
      <c r="AC47">
        <v>91</v>
      </c>
      <c r="AD47">
        <v>111</v>
      </c>
      <c r="AE47">
        <v>148</v>
      </c>
      <c r="AF47">
        <v>213</v>
      </c>
    </row>
    <row r="48" spans="1:32" x14ac:dyDescent="0.25">
      <c r="A48" s="32" t="s">
        <v>117</v>
      </c>
      <c r="B48" s="32">
        <v>1.2377679455417103E-3</v>
      </c>
      <c r="C48" s="32">
        <v>1.2116352401261477E-3</v>
      </c>
      <c r="D48" s="32">
        <v>1.1507801795502951E-3</v>
      </c>
      <c r="E48" s="32">
        <v>1.4787028480608402E-3</v>
      </c>
      <c r="F48" s="32">
        <v>1.0945180152223876E-3</v>
      </c>
      <c r="G48" s="32">
        <v>1.4157441196409001E-3</v>
      </c>
      <c r="H48" s="32">
        <v>1.3808946607719059E-3</v>
      </c>
      <c r="I48" s="32">
        <v>1.3808946607719059E-3</v>
      </c>
      <c r="K48" s="33" t="s">
        <v>117</v>
      </c>
      <c r="L48" s="32">
        <f t="shared" si="61"/>
        <v>0</v>
      </c>
      <c r="M48" s="32">
        <f t="shared" si="62"/>
        <v>2.613270541556266E-5</v>
      </c>
      <c r="N48" s="32">
        <f t="shared" si="63"/>
        <v>8.6987765991415221E-5</v>
      </c>
      <c r="O48" s="61">
        <f t="shared" si="64"/>
        <v>8.6987765991415221E-5</v>
      </c>
      <c r="P48" s="32">
        <f t="shared" ref="P48:R48" si="74">E48-F48+O48</f>
        <v>4.7117259882986781E-4</v>
      </c>
      <c r="Q48" s="32">
        <f t="shared" si="74"/>
        <v>1.4994649441135537E-4</v>
      </c>
      <c r="R48" s="32">
        <f t="shared" si="74"/>
        <v>1.8479595328034959E-4</v>
      </c>
      <c r="S48" s="61">
        <f t="shared" si="66"/>
        <v>1.8479595328034959E-4</v>
      </c>
      <c r="T48" s="62"/>
      <c r="U48" s="32"/>
      <c r="V48" s="32"/>
      <c r="W48" s="33" t="s">
        <v>216</v>
      </c>
      <c r="X48" s="33" t="s">
        <v>177</v>
      </c>
      <c r="Y48" s="32">
        <f>AVERAGE(L48:L50)</f>
        <v>0</v>
      </c>
      <c r="Z48" s="33">
        <f t="shared" ref="Z48:AF48" si="75">AVERAGE(M48:M50)</f>
        <v>3.5573036202270822E-5</v>
      </c>
      <c r="AA48" s="33">
        <f t="shared" si="75"/>
        <v>1.0447063611947613E-4</v>
      </c>
      <c r="AB48" s="33">
        <f t="shared" si="75"/>
        <v>1.0447063611947613E-4</v>
      </c>
      <c r="AC48" s="33">
        <f t="shared" si="75"/>
        <v>5.8871204772995597E-4</v>
      </c>
      <c r="AD48" s="33">
        <f t="shared" si="75"/>
        <v>2.5373889877078532E-4</v>
      </c>
      <c r="AE48" s="33">
        <f t="shared" si="75"/>
        <v>2.8912205218120657E-4</v>
      </c>
      <c r="AF48" s="33">
        <f t="shared" si="75"/>
        <v>2.8912205218120657E-4</v>
      </c>
    </row>
    <row r="49" spans="1:32" x14ac:dyDescent="0.25">
      <c r="A49" s="32" t="s">
        <v>118</v>
      </c>
      <c r="B49" s="32">
        <v>1.27530310194594E-3</v>
      </c>
      <c r="C49" s="32">
        <v>1.2592061939641194E-3</v>
      </c>
      <c r="D49" s="32">
        <v>1.1894876882811061E-3</v>
      </c>
      <c r="E49" s="32">
        <v>1.8008472326682223E-3</v>
      </c>
      <c r="F49" s="32">
        <v>1.2026941867251265E-3</v>
      </c>
      <c r="G49" s="32">
        <v>1.5436520007767866E-3</v>
      </c>
      <c r="H49" s="32">
        <v>1.5119918232786376E-3</v>
      </c>
      <c r="I49" s="32">
        <v>1.5119918232786376E-3</v>
      </c>
      <c r="K49" s="33" t="s">
        <v>118</v>
      </c>
      <c r="L49" s="32">
        <f t="shared" si="61"/>
        <v>0</v>
      </c>
      <c r="M49" s="32">
        <f t="shared" si="62"/>
        <v>1.6096907981820539E-5</v>
      </c>
      <c r="N49" s="32">
        <f t="shared" si="63"/>
        <v>8.5815413664833877E-5</v>
      </c>
      <c r="O49" s="61">
        <f t="shared" si="64"/>
        <v>8.5815413664833877E-5</v>
      </c>
      <c r="P49" s="32">
        <f t="shared" ref="P49:R49" si="76">E49-F49+O49</f>
        <v>6.839684596079297E-4</v>
      </c>
      <c r="Q49" s="32">
        <f t="shared" si="76"/>
        <v>3.4301064555626961E-4</v>
      </c>
      <c r="R49" s="32">
        <f t="shared" si="76"/>
        <v>3.7467082305441858E-4</v>
      </c>
      <c r="S49" s="61">
        <f t="shared" si="66"/>
        <v>3.7467082305441858E-4</v>
      </c>
      <c r="T49" s="62"/>
      <c r="U49" s="32"/>
      <c r="V49" s="32"/>
      <c r="X49" s="33" t="s">
        <v>162</v>
      </c>
      <c r="Y49" s="33">
        <f>_xlfn.STDEV.P(L48:L50)</f>
        <v>0</v>
      </c>
      <c r="Z49" s="33">
        <f t="shared" ref="Z49:AF49" si="77">_xlfn.STDEV.P(M48:M50)</f>
        <v>2.0853465078451311E-5</v>
      </c>
      <c r="AA49" s="33">
        <f t="shared" si="77"/>
        <v>2.5557972065240614E-5</v>
      </c>
      <c r="AB49" s="33">
        <f t="shared" si="77"/>
        <v>2.5557972065240614E-5</v>
      </c>
      <c r="AC49" s="33">
        <f t="shared" si="77"/>
        <v>8.8290882486116189E-5</v>
      </c>
      <c r="AD49" s="33">
        <f t="shared" si="77"/>
        <v>7.9484081159317317E-5</v>
      </c>
      <c r="AE49" s="33">
        <f t="shared" si="77"/>
        <v>7.8645015009739589E-5</v>
      </c>
      <c r="AF49" s="33">
        <f t="shared" si="77"/>
        <v>7.8645015009739589E-5</v>
      </c>
    </row>
    <row r="50" spans="1:32" x14ac:dyDescent="0.25">
      <c r="A50" s="32" t="s">
        <v>119</v>
      </c>
      <c r="B50" s="32">
        <v>1.5624295575395629E-3</v>
      </c>
      <c r="C50" s="32">
        <v>1.4979400623301336E-3</v>
      </c>
      <c r="D50" s="32">
        <v>1.4218208288373836E-3</v>
      </c>
      <c r="E50" s="32">
        <v>1.6032477796682802E-3</v>
      </c>
      <c r="F50" s="32">
        <v>1.132861423618389E-3</v>
      </c>
      <c r="G50" s="32">
        <v>1.4755969520257285E-3</v>
      </c>
      <c r="H50" s="32">
        <v>1.4359571281616079E-3</v>
      </c>
      <c r="I50" s="32">
        <v>1.4359571281616079E-3</v>
      </c>
      <c r="K50" s="33" t="s">
        <v>119</v>
      </c>
      <c r="L50" s="32">
        <f t="shared" si="61"/>
        <v>0</v>
      </c>
      <c r="M50" s="32">
        <f t="shared" si="62"/>
        <v>6.4489495209429275E-5</v>
      </c>
      <c r="N50" s="32">
        <f t="shared" si="63"/>
        <v>1.4060872870217929E-4</v>
      </c>
      <c r="O50" s="61">
        <f t="shared" si="64"/>
        <v>1.4060872870217929E-4</v>
      </c>
      <c r="P50" s="32">
        <f t="shared" ref="P50:R50" si="78">E50-F50+O50</f>
        <v>6.1099508475207041E-4</v>
      </c>
      <c r="Q50" s="32">
        <f t="shared" si="78"/>
        <v>2.6825955634473099E-4</v>
      </c>
      <c r="R50" s="32">
        <f t="shared" si="78"/>
        <v>3.0789938020885153E-4</v>
      </c>
      <c r="S50" s="61">
        <f t="shared" si="66"/>
        <v>3.0789938020885153E-4</v>
      </c>
      <c r="T50" s="62"/>
      <c r="U50" s="32"/>
      <c r="V50" s="32"/>
      <c r="X50" s="33" t="s">
        <v>165</v>
      </c>
      <c r="Y50">
        <v>7</v>
      </c>
      <c r="Z50">
        <v>14</v>
      </c>
      <c r="AA50">
        <v>34</v>
      </c>
      <c r="AB50">
        <v>50</v>
      </c>
      <c r="AC50">
        <v>91</v>
      </c>
      <c r="AD50">
        <v>111</v>
      </c>
      <c r="AE50">
        <v>148</v>
      </c>
      <c r="AF50">
        <v>213</v>
      </c>
    </row>
    <row r="51" spans="1:32" x14ac:dyDescent="0.25">
      <c r="A51" s="32" t="s">
        <v>128</v>
      </c>
      <c r="B51" s="32">
        <v>1.1278844498027992E-3</v>
      </c>
      <c r="C51" s="32">
        <v>1.0510928998546721E-3</v>
      </c>
      <c r="D51" s="32">
        <v>9.9209994069588661E-4</v>
      </c>
      <c r="E51" s="32">
        <v>1.4492405702623693E-3</v>
      </c>
      <c r="F51" s="32">
        <v>1.0143561762789471E-3</v>
      </c>
      <c r="G51" s="32">
        <v>1.3022586468639877E-3</v>
      </c>
      <c r="H51" s="32">
        <v>1.2717869884980282E-3</v>
      </c>
      <c r="I51" s="32">
        <v>1.3934799061996641E-3</v>
      </c>
      <c r="K51" s="8" t="s">
        <v>128</v>
      </c>
      <c r="L51" s="7">
        <f t="shared" si="61"/>
        <v>0</v>
      </c>
      <c r="M51" s="7">
        <f t="shared" si="62"/>
        <v>7.6791549948127067E-5</v>
      </c>
      <c r="N51" s="7">
        <f>C51-D51+M51</f>
        <v>1.3578450910691257E-4</v>
      </c>
      <c r="O51" s="63">
        <f>N51</f>
        <v>1.3578450910691257E-4</v>
      </c>
      <c r="P51" s="7">
        <f>E51-F51+O51</f>
        <v>5.7066890309033481E-4</v>
      </c>
      <c r="Q51" s="7">
        <f>P51</f>
        <v>5.7066890309033481E-4</v>
      </c>
      <c r="R51" s="7">
        <f>G51-H51+Q51</f>
        <v>6.0114056145629422E-4</v>
      </c>
      <c r="S51" s="63">
        <f t="shared" si="66"/>
        <v>6.0114056145629422E-4</v>
      </c>
      <c r="T51" s="64"/>
      <c r="U51" s="32"/>
      <c r="V51" s="32" t="s">
        <v>199</v>
      </c>
      <c r="W51" s="33" t="s">
        <v>215</v>
      </c>
      <c r="X51" s="33" t="s">
        <v>177</v>
      </c>
      <c r="Y51" s="32">
        <f>AVERAGE(L51:L53)</f>
        <v>0</v>
      </c>
      <c r="Z51" s="33">
        <f t="shared" ref="Z51:AF51" si="79">AVERAGE(M51:M53)</f>
        <v>5.2523243572850506E-5</v>
      </c>
      <c r="AA51" s="33">
        <f t="shared" si="79"/>
        <v>1.060248202200276E-4</v>
      </c>
      <c r="AB51" s="33">
        <f t="shared" si="79"/>
        <v>1.060248202200276E-4</v>
      </c>
      <c r="AC51" s="33">
        <f t="shared" si="79"/>
        <v>5.4814109869298882E-4</v>
      </c>
      <c r="AD51" s="33">
        <f t="shared" si="79"/>
        <v>5.4814109869298882E-4</v>
      </c>
      <c r="AE51" s="33">
        <f t="shared" si="79"/>
        <v>5.8726045937137984E-4</v>
      </c>
      <c r="AF51" s="33">
        <f t="shared" si="79"/>
        <v>5.8726045937137984E-4</v>
      </c>
    </row>
    <row r="52" spans="1:32" x14ac:dyDescent="0.25">
      <c r="A52" s="32" t="s">
        <v>129</v>
      </c>
      <c r="B52" s="32">
        <v>1.0144285143068065E-3</v>
      </c>
      <c r="C52" s="32">
        <v>9.7267056210127961E-4</v>
      </c>
      <c r="D52" s="32">
        <v>9.2336439923917544E-4</v>
      </c>
      <c r="E52" s="32">
        <v>1.4896340375648875E-3</v>
      </c>
      <c r="F52" s="32">
        <v>1.051615953897179E-3</v>
      </c>
      <c r="G52" s="32">
        <v>1.3547044112377164E-3</v>
      </c>
      <c r="H52" s="32">
        <v>1.314100487050282E-3</v>
      </c>
      <c r="I52" s="32">
        <v>1.4482567606439543E-3</v>
      </c>
      <c r="K52" s="8" t="s">
        <v>129</v>
      </c>
      <c r="L52" s="7">
        <f t="shared" si="61"/>
        <v>0</v>
      </c>
      <c r="M52" s="7">
        <f t="shared" si="62"/>
        <v>4.1757952205526898E-5</v>
      </c>
      <c r="N52" s="7">
        <f t="shared" si="63"/>
        <v>9.1064115067631063E-5</v>
      </c>
      <c r="O52" s="63">
        <f t="shared" si="64"/>
        <v>9.1064115067631063E-5</v>
      </c>
      <c r="P52" s="7">
        <f>E52-F52+O52</f>
        <v>5.2908219873533955E-4</v>
      </c>
      <c r="Q52" s="7">
        <f t="shared" ref="Q52:Q53" si="80">P52</f>
        <v>5.2908219873533955E-4</v>
      </c>
      <c r="R52" s="7">
        <f>G52-H52+Q52</f>
        <v>5.6968612292277398E-4</v>
      </c>
      <c r="S52" s="63">
        <f t="shared" si="66"/>
        <v>5.6968612292277398E-4</v>
      </c>
      <c r="T52" s="64"/>
      <c r="U52" s="32"/>
      <c r="V52" s="32"/>
      <c r="X52" s="33" t="s">
        <v>162</v>
      </c>
      <c r="Y52" s="33">
        <f t="shared" ref="Y52:AF52" si="81">_xlfn.STDEV.P(L51:L53)</f>
        <v>0</v>
      </c>
      <c r="Z52" s="33">
        <f t="shared" si="81"/>
        <v>1.7196643149683449E-5</v>
      </c>
      <c r="AA52" s="33">
        <f t="shared" si="81"/>
        <v>2.10433813892063E-5</v>
      </c>
      <c r="AB52" s="33">
        <f t="shared" si="81"/>
        <v>2.10433813892063E-5</v>
      </c>
      <c r="AC52" s="33">
        <f t="shared" si="81"/>
        <v>1.7153978513962986E-5</v>
      </c>
      <c r="AD52" s="33">
        <f t="shared" si="81"/>
        <v>1.7153978513962986E-5</v>
      </c>
      <c r="AE52" s="33">
        <f t="shared" si="81"/>
        <v>1.310422200450833E-5</v>
      </c>
      <c r="AF52" s="33">
        <f t="shared" si="81"/>
        <v>1.310422200450833E-5</v>
      </c>
    </row>
    <row r="53" spans="1:32" x14ac:dyDescent="0.25">
      <c r="A53" s="32" t="s">
        <v>130</v>
      </c>
      <c r="B53" s="32">
        <v>1.0210652114389276E-3</v>
      </c>
      <c r="C53" s="32">
        <v>9.8204498287403005E-4</v>
      </c>
      <c r="D53" s="32">
        <v>9.2983937495338845E-4</v>
      </c>
      <c r="E53" s="32">
        <v>1.4981788182637668E-3</v>
      </c>
      <c r="F53" s="32">
        <v>1.0447324604960138E-3</v>
      </c>
      <c r="G53" s="32">
        <v>1.3496981215755856E-3</v>
      </c>
      <c r="H53" s="32">
        <v>1.3034156220938064E-3</v>
      </c>
      <c r="I53" s="32">
        <v>1.4407902256898713E-3</v>
      </c>
      <c r="K53" s="8" t="s">
        <v>130</v>
      </c>
      <c r="L53" s="7">
        <f t="shared" si="61"/>
        <v>0</v>
      </c>
      <c r="M53" s="7">
        <f t="shared" si="62"/>
        <v>3.9020228564897548E-5</v>
      </c>
      <c r="N53" s="7">
        <f t="shared" si="63"/>
        <v>9.1225836485539155E-5</v>
      </c>
      <c r="O53" s="63">
        <f t="shared" si="64"/>
        <v>9.1225836485539155E-5</v>
      </c>
      <c r="P53" s="7">
        <f>E53-F53+O53</f>
        <v>5.4467219425329222E-4</v>
      </c>
      <c r="Q53" s="7">
        <f t="shared" si="80"/>
        <v>5.4467219425329222E-4</v>
      </c>
      <c r="R53" s="7">
        <f>G53-H53+Q53</f>
        <v>5.9095469373507143E-4</v>
      </c>
      <c r="S53" s="63">
        <f t="shared" si="66"/>
        <v>5.9095469373507143E-4</v>
      </c>
      <c r="T53" s="64"/>
      <c r="U53" s="32"/>
      <c r="V53" s="32"/>
      <c r="X53" s="33" t="s">
        <v>165</v>
      </c>
      <c r="Y53">
        <v>7</v>
      </c>
      <c r="Z53">
        <v>14</v>
      </c>
      <c r="AA53">
        <v>34</v>
      </c>
      <c r="AB53">
        <v>50</v>
      </c>
      <c r="AC53">
        <v>91</v>
      </c>
      <c r="AD53">
        <v>111</v>
      </c>
      <c r="AE53">
        <v>148</v>
      </c>
      <c r="AF53">
        <v>213</v>
      </c>
    </row>
    <row r="54" spans="1:32" x14ac:dyDescent="0.25">
      <c r="A54" s="32" t="s">
        <v>131</v>
      </c>
      <c r="B54" s="32">
        <v>1.2107602794686762E-3</v>
      </c>
      <c r="C54" s="32">
        <v>1.1906839163956259E-3</v>
      </c>
      <c r="D54" s="32">
        <v>1.1297533668087228E-3</v>
      </c>
      <c r="E54" s="32">
        <v>1.1754813368323996E-3</v>
      </c>
      <c r="F54" s="32">
        <v>1.0503658520814123E-3</v>
      </c>
      <c r="G54" s="32">
        <v>1.3613493219681908E-3</v>
      </c>
      <c r="H54" s="32">
        <v>1.3264844205551547E-3</v>
      </c>
      <c r="I54" s="32">
        <v>1.4477890267229202E-3</v>
      </c>
      <c r="K54" s="8" t="s">
        <v>131</v>
      </c>
      <c r="L54" s="7">
        <f t="shared" si="61"/>
        <v>0</v>
      </c>
      <c r="M54" s="7">
        <f t="shared" si="62"/>
        <v>2.0076363073050305E-5</v>
      </c>
      <c r="N54" s="7">
        <f t="shared" si="63"/>
        <v>8.1006912659953474E-5</v>
      </c>
      <c r="O54" s="63">
        <f t="shared" si="64"/>
        <v>8.1006912659953474E-5</v>
      </c>
      <c r="P54" s="7">
        <f t="shared" ref="P54" si="82">E54-F54+O54</f>
        <v>2.0612239741094073E-4</v>
      </c>
      <c r="Q54" s="7">
        <f>P54</f>
        <v>2.0612239741094073E-4</v>
      </c>
      <c r="R54" s="7">
        <f>G54-H54+Q54</f>
        <v>2.4098729882397686E-4</v>
      </c>
      <c r="S54" s="63">
        <f t="shared" si="66"/>
        <v>2.4098729882397686E-4</v>
      </c>
      <c r="T54" s="64"/>
      <c r="U54" s="32"/>
      <c r="V54" s="32"/>
      <c r="W54" s="33" t="s">
        <v>216</v>
      </c>
      <c r="X54" s="33" t="s">
        <v>177</v>
      </c>
      <c r="Y54" s="32">
        <f>AVERAGE(L54:L56)</f>
        <v>0</v>
      </c>
      <c r="Z54" s="33">
        <f t="shared" ref="Z54:AF54" si="83">AVERAGE(M54:M56)</f>
        <v>2.5405014750916175E-5</v>
      </c>
      <c r="AA54" s="33">
        <f t="shared" si="83"/>
        <v>8.6443212829419303E-5</v>
      </c>
      <c r="AB54" s="33">
        <f t="shared" si="83"/>
        <v>8.6443212829419303E-5</v>
      </c>
      <c r="AC54" s="33">
        <f t="shared" si="83"/>
        <v>3.3156074590253375E-4</v>
      </c>
      <c r="AD54" s="33">
        <f t="shared" si="83"/>
        <v>3.3156074590253375E-4</v>
      </c>
      <c r="AE54" s="33">
        <f t="shared" si="83"/>
        <v>3.5877011821685038E-4</v>
      </c>
      <c r="AF54" s="33">
        <f t="shared" si="83"/>
        <v>3.5877011821685038E-4</v>
      </c>
    </row>
    <row r="55" spans="1:32" x14ac:dyDescent="0.25">
      <c r="A55" s="32" t="s">
        <v>132</v>
      </c>
      <c r="B55" s="32">
        <v>1.2425675401909395E-3</v>
      </c>
      <c r="C55" s="32">
        <v>1.2172604618108226E-3</v>
      </c>
      <c r="D55" s="32">
        <v>1.1648201842474181E-3</v>
      </c>
      <c r="E55" s="32">
        <v>1.1760228378477878E-3</v>
      </c>
      <c r="F55" s="32">
        <v>8.7553899917717083E-4</v>
      </c>
      <c r="G55" s="32">
        <v>1.1309347339351307E-3</v>
      </c>
      <c r="H55" s="32">
        <v>1.1138834356968395E-3</v>
      </c>
      <c r="I55" s="32">
        <v>1.2001186502826455E-3</v>
      </c>
      <c r="K55" s="8" t="s">
        <v>132</v>
      </c>
      <c r="L55" s="7">
        <f t="shared" si="61"/>
        <v>0</v>
      </c>
      <c r="M55" s="7">
        <f t="shared" si="62"/>
        <v>2.530707838011687E-5</v>
      </c>
      <c r="N55" s="7">
        <f t="shared" si="63"/>
        <v>7.7747355943521375E-5</v>
      </c>
      <c r="O55" s="63">
        <f t="shared" si="64"/>
        <v>7.7747355943521375E-5</v>
      </c>
      <c r="P55" s="7">
        <f t="shared" ref="P55:R55" si="84">E55-F55+O55</f>
        <v>3.7823119461413831E-4</v>
      </c>
      <c r="Q55" s="7">
        <f t="shared" ref="Q55:Q56" si="85">P55</f>
        <v>3.7823119461413831E-4</v>
      </c>
      <c r="R55" s="7">
        <f t="shared" si="84"/>
        <v>3.952824928524295E-4</v>
      </c>
      <c r="S55" s="63">
        <f t="shared" si="66"/>
        <v>3.952824928524295E-4</v>
      </c>
      <c r="T55" s="64"/>
      <c r="U55" s="32"/>
      <c r="V55" s="32"/>
      <c r="X55" s="33" t="s">
        <v>162</v>
      </c>
      <c r="Y55" s="33">
        <f t="shared" ref="Y55:AF55" si="86">_xlfn.STDEV.P(L54:L56)</f>
        <v>0</v>
      </c>
      <c r="Z55" s="33">
        <f t="shared" si="86"/>
        <v>4.3913543122315444E-6</v>
      </c>
      <c r="AA55" s="33">
        <f t="shared" si="86"/>
        <v>1.0081156506903036E-5</v>
      </c>
      <c r="AB55" s="33">
        <f t="shared" si="86"/>
        <v>1.0081156506903036E-5</v>
      </c>
      <c r="AC55" s="33">
        <f t="shared" si="86"/>
        <v>8.9661013621661234E-5</v>
      </c>
      <c r="AD55" s="33">
        <f t="shared" si="86"/>
        <v>8.9661013621661234E-5</v>
      </c>
      <c r="AE55" s="33">
        <f t="shared" si="86"/>
        <v>8.5265919797442263E-5</v>
      </c>
      <c r="AF55" s="33">
        <f t="shared" si="86"/>
        <v>8.5265919797442263E-5</v>
      </c>
    </row>
    <row r="56" spans="1:32" x14ac:dyDescent="0.25">
      <c r="A56" s="32" t="s">
        <v>133</v>
      </c>
      <c r="B56" s="32">
        <v>1.2333244988294656E-3</v>
      </c>
      <c r="C56" s="32">
        <v>1.2024928960298843E-3</v>
      </c>
      <c r="D56" s="32">
        <v>1.1327491289446826E-3</v>
      </c>
      <c r="E56" s="32">
        <v>1.1819850453731661E-3</v>
      </c>
      <c r="F56" s="32">
        <v>8.7223176957542693E-4</v>
      </c>
      <c r="G56" s="32">
        <v>1.1281577105973512E-3</v>
      </c>
      <c r="H56" s="32">
        <v>1.0984457933057288E-3</v>
      </c>
      <c r="I56" s="32">
        <v>1.210259420020792E-3</v>
      </c>
      <c r="K56" s="8" t="s">
        <v>133</v>
      </c>
      <c r="L56" s="7">
        <f t="shared" si="61"/>
        <v>0</v>
      </c>
      <c r="M56" s="7">
        <f t="shared" si="62"/>
        <v>3.0831602799581345E-5</v>
      </c>
      <c r="N56" s="7">
        <f t="shared" si="63"/>
        <v>1.0057536988478306E-4</v>
      </c>
      <c r="O56" s="63">
        <f t="shared" si="64"/>
        <v>1.0057536988478306E-4</v>
      </c>
      <c r="P56" s="7">
        <f t="shared" ref="P56:R56" si="87">E56-F56+O56</f>
        <v>4.1032864568252227E-4</v>
      </c>
      <c r="Q56" s="7">
        <f t="shared" si="85"/>
        <v>4.1032864568252227E-4</v>
      </c>
      <c r="R56" s="7">
        <f t="shared" si="87"/>
        <v>4.4004056297414467E-4</v>
      </c>
      <c r="S56" s="63">
        <f t="shared" si="66"/>
        <v>4.4004056297414467E-4</v>
      </c>
      <c r="T56" s="64"/>
      <c r="U56" s="32"/>
      <c r="V56" s="32"/>
      <c r="X56" s="33" t="s">
        <v>165</v>
      </c>
      <c r="Y56">
        <v>7</v>
      </c>
      <c r="Z56">
        <v>14</v>
      </c>
      <c r="AA56">
        <v>34</v>
      </c>
      <c r="AB56">
        <v>50</v>
      </c>
      <c r="AC56">
        <v>91</v>
      </c>
      <c r="AD56">
        <v>111</v>
      </c>
      <c r="AE56">
        <v>148</v>
      </c>
      <c r="AF56">
        <v>213</v>
      </c>
    </row>
    <row r="57" spans="1:32" x14ac:dyDescent="0.25">
      <c r="A57" s="32" t="s">
        <v>143</v>
      </c>
      <c r="B57" s="32">
        <v>1.0446788074988532E-3</v>
      </c>
      <c r="C57" s="32">
        <v>1.0070084622341435E-3</v>
      </c>
      <c r="D57" s="32">
        <v>9.521298878469442E-4</v>
      </c>
      <c r="E57" s="32">
        <v>1.4924677606584981E-3</v>
      </c>
      <c r="F57" s="32">
        <v>1.0450557055187548E-3</v>
      </c>
      <c r="G57" s="32">
        <v>1.3456732764437749E-3</v>
      </c>
      <c r="H57" s="32">
        <v>1.301276602388499E-3</v>
      </c>
      <c r="I57" s="32">
        <v>1.4480155309717637E-3</v>
      </c>
      <c r="K57" s="33" t="s">
        <v>143</v>
      </c>
      <c r="L57" s="32">
        <f t="shared" si="61"/>
        <v>0</v>
      </c>
      <c r="M57" s="32">
        <f t="shared" si="62"/>
        <v>3.7670345264709682E-5</v>
      </c>
      <c r="N57" s="32">
        <f t="shared" si="63"/>
        <v>9.2548919651909011E-5</v>
      </c>
      <c r="O57" s="61">
        <f t="shared" si="64"/>
        <v>9.2548919651909011E-5</v>
      </c>
      <c r="P57" s="32">
        <f>O57</f>
        <v>9.2548919651909011E-5</v>
      </c>
      <c r="Q57" s="32">
        <f>P57</f>
        <v>9.2548919651909011E-5</v>
      </c>
      <c r="R57" s="32">
        <f t="shared" ref="R57" si="88">G57-H57+Q57</f>
        <v>1.3694559370718495E-4</v>
      </c>
      <c r="S57" s="61">
        <f t="shared" si="66"/>
        <v>1.3694559370718495E-4</v>
      </c>
      <c r="T57" s="62"/>
      <c r="U57" s="32"/>
      <c r="V57" s="32" t="s">
        <v>200</v>
      </c>
      <c r="W57" s="33" t="s">
        <v>215</v>
      </c>
      <c r="X57" s="33" t="s">
        <v>177</v>
      </c>
      <c r="Y57" s="32">
        <f>AVERAGE(L57:L59)</f>
        <v>0</v>
      </c>
      <c r="Z57" s="33">
        <f t="shared" ref="Z57:AF57" si="89">AVERAGE(M57:M59)</f>
        <v>3.9920996437667767E-5</v>
      </c>
      <c r="AA57" s="33">
        <f t="shared" si="89"/>
        <v>9.5292396784819961E-5</v>
      </c>
      <c r="AB57" s="33">
        <f t="shared" si="89"/>
        <v>9.5292396784819961E-5</v>
      </c>
      <c r="AC57" s="33">
        <f t="shared" si="89"/>
        <v>9.5292396784819961E-5</v>
      </c>
      <c r="AD57" s="33">
        <f t="shared" si="89"/>
        <v>9.5292396784819961E-5</v>
      </c>
      <c r="AE57" s="33">
        <f t="shared" si="89"/>
        <v>1.2849982076468825E-4</v>
      </c>
      <c r="AF57" s="33">
        <f t="shared" si="89"/>
        <v>1.2849982076468825E-4</v>
      </c>
    </row>
    <row r="58" spans="1:32" x14ac:dyDescent="0.25">
      <c r="A58" s="32" t="s">
        <v>144</v>
      </c>
      <c r="B58" s="32">
        <v>1.0455858861845677E-3</v>
      </c>
      <c r="C58" s="32">
        <v>1.0063502640606764E-3</v>
      </c>
      <c r="D58" s="32">
        <v>9.504027105905528E-4</v>
      </c>
      <c r="E58" s="32">
        <v>1.4405366956388149E-3</v>
      </c>
      <c r="F58" s="32">
        <v>1.008244339277398E-3</v>
      </c>
      <c r="G58" s="32">
        <v>1.2904213058576011E-3</v>
      </c>
      <c r="H58" s="32">
        <v>1.2588101587087492E-3</v>
      </c>
      <c r="I58" s="32">
        <v>1.4113409837179286E-3</v>
      </c>
      <c r="K58" s="33" t="s">
        <v>144</v>
      </c>
      <c r="L58" s="32">
        <f t="shared" si="61"/>
        <v>0</v>
      </c>
      <c r="M58" s="32">
        <f t="shared" si="62"/>
        <v>3.9235622123891343E-5</v>
      </c>
      <c r="N58" s="32">
        <f t="shared" si="63"/>
        <v>9.5183175594014901E-5</v>
      </c>
      <c r="O58" s="61">
        <f t="shared" si="64"/>
        <v>9.5183175594014901E-5</v>
      </c>
      <c r="P58" s="32">
        <f t="shared" si="64"/>
        <v>9.5183175594014901E-5</v>
      </c>
      <c r="Q58" s="32">
        <f t="shared" ref="Q58" si="90">P58</f>
        <v>9.5183175594014901E-5</v>
      </c>
      <c r="R58" s="32">
        <f t="shared" ref="R58" si="91">G58-H58+Q58</f>
        <v>1.2679432274286678E-4</v>
      </c>
      <c r="S58" s="61">
        <f t="shared" si="66"/>
        <v>1.2679432274286678E-4</v>
      </c>
      <c r="T58" s="62"/>
      <c r="U58" s="32"/>
      <c r="V58" s="32"/>
      <c r="X58" s="33" t="s">
        <v>162</v>
      </c>
      <c r="Y58" s="33">
        <f t="shared" ref="Y58:AF58" si="92">_xlfn.STDEV.P(L57:L59)</f>
        <v>0</v>
      </c>
      <c r="Z58" s="33">
        <f t="shared" si="92"/>
        <v>2.1722042806848465E-6</v>
      </c>
      <c r="AA58" s="33">
        <f t="shared" si="92"/>
        <v>2.2859340741046629E-6</v>
      </c>
      <c r="AB58" s="33">
        <f t="shared" si="92"/>
        <v>2.2859340741046629E-6</v>
      </c>
      <c r="AC58" s="33">
        <f t="shared" si="92"/>
        <v>2.2859340741046629E-6</v>
      </c>
      <c r="AD58" s="33">
        <f t="shared" si="92"/>
        <v>2.2859340741046629E-6</v>
      </c>
      <c r="AE58" s="33">
        <f t="shared" si="92"/>
        <v>6.315882363927981E-6</v>
      </c>
      <c r="AF58" s="33">
        <f t="shared" si="92"/>
        <v>6.315882363927981E-6</v>
      </c>
    </row>
    <row r="59" spans="1:32" x14ac:dyDescent="0.25">
      <c r="A59" s="32" t="s">
        <v>145</v>
      </c>
      <c r="B59" s="32">
        <v>1.038773414883248E-3</v>
      </c>
      <c r="C59" s="32">
        <v>9.959163929588457E-4</v>
      </c>
      <c r="D59" s="32">
        <v>9.4062831977471202E-4</v>
      </c>
      <c r="E59" s="32">
        <v>1.4455285293153467E-3</v>
      </c>
      <c r="F59" s="32">
        <v>1.0113657280743911E-3</v>
      </c>
      <c r="G59" s="32">
        <v>1.2921015314993939E-3</v>
      </c>
      <c r="H59" s="32">
        <v>1.2684870807639168E-3</v>
      </c>
      <c r="I59" s="32">
        <v>1.4037471236324932E-3</v>
      </c>
      <c r="K59" s="33" t="s">
        <v>145</v>
      </c>
      <c r="L59" s="32">
        <f t="shared" si="61"/>
        <v>0</v>
      </c>
      <c r="M59" s="32">
        <f t="shared" si="62"/>
        <v>4.2857021924402276E-5</v>
      </c>
      <c r="N59" s="32">
        <f t="shared" si="63"/>
        <v>9.8145095108535959E-5</v>
      </c>
      <c r="O59" s="61">
        <f t="shared" si="64"/>
        <v>9.8145095108535959E-5</v>
      </c>
      <c r="P59" s="32">
        <f t="shared" si="64"/>
        <v>9.8145095108535959E-5</v>
      </c>
      <c r="Q59" s="32">
        <f t="shared" ref="Q59" si="93">P59</f>
        <v>9.8145095108535959E-5</v>
      </c>
      <c r="R59" s="32">
        <f t="shared" ref="R59" si="94">G59-H59+Q59</f>
        <v>1.2175954584401304E-4</v>
      </c>
      <c r="S59" s="61">
        <f t="shared" si="66"/>
        <v>1.2175954584401304E-4</v>
      </c>
      <c r="T59" s="62"/>
      <c r="U59" s="32"/>
      <c r="V59" s="32"/>
      <c r="X59" s="33" t="s">
        <v>165</v>
      </c>
      <c r="Y59">
        <v>7</v>
      </c>
      <c r="Z59">
        <v>14</v>
      </c>
      <c r="AA59">
        <v>34</v>
      </c>
      <c r="AB59">
        <v>50</v>
      </c>
      <c r="AC59">
        <v>91</v>
      </c>
      <c r="AD59">
        <v>111</v>
      </c>
      <c r="AE59">
        <v>148</v>
      </c>
      <c r="AF59">
        <v>213</v>
      </c>
    </row>
    <row r="60" spans="1:32" x14ac:dyDescent="0.25">
      <c r="A60" s="32" t="s">
        <v>146</v>
      </c>
      <c r="B60" s="32">
        <v>1.222905786001989E-3</v>
      </c>
      <c r="C60" s="32">
        <v>1.1877081867009557E-3</v>
      </c>
      <c r="D60" s="32">
        <v>1.1341133837982935E-3</v>
      </c>
      <c r="E60" s="32"/>
      <c r="F60" s="32">
        <v>1.0514160058965696E-3</v>
      </c>
      <c r="G60" s="32">
        <v>1.3540444313601971E-3</v>
      </c>
      <c r="H60" s="32">
        <v>1.3289453216432478E-3</v>
      </c>
      <c r="I60" s="32">
        <v>1.4371767254796081E-3</v>
      </c>
      <c r="K60" s="33" t="s">
        <v>146</v>
      </c>
      <c r="L60" s="32">
        <f t="shared" si="61"/>
        <v>0</v>
      </c>
      <c r="M60" s="32">
        <f t="shared" si="62"/>
        <v>3.5197599301033328E-5</v>
      </c>
      <c r="N60" s="32">
        <f t="shared" si="63"/>
        <v>8.879240220369556E-5</v>
      </c>
      <c r="O60" s="61">
        <f t="shared" si="64"/>
        <v>8.879240220369556E-5</v>
      </c>
      <c r="P60" s="32">
        <f>O60</f>
        <v>8.879240220369556E-5</v>
      </c>
      <c r="Q60" s="32">
        <f>P60</f>
        <v>8.879240220369556E-5</v>
      </c>
      <c r="R60" s="32">
        <f t="shared" ref="R60" si="95">G60-H60+Q60</f>
        <v>1.1389151192064484E-4</v>
      </c>
      <c r="S60" s="61">
        <f t="shared" si="66"/>
        <v>1.1389151192064484E-4</v>
      </c>
      <c r="T60" s="62"/>
      <c r="U60" s="32"/>
      <c r="V60" s="32"/>
      <c r="W60" s="33" t="s">
        <v>216</v>
      </c>
      <c r="X60" s="33" t="s">
        <v>177</v>
      </c>
      <c r="Y60" s="32">
        <f>AVERAGE(L60:L62)</f>
        <v>0</v>
      </c>
      <c r="Z60" s="33">
        <f t="shared" ref="Z60:AF60" si="96">AVERAGE(M60:M62)</f>
        <v>2.4541743322065532E-5</v>
      </c>
      <c r="AA60" s="33">
        <f t="shared" si="96"/>
        <v>9.2060959377233183E-5</v>
      </c>
      <c r="AB60" s="33">
        <f t="shared" si="96"/>
        <v>9.2060959377233183E-5</v>
      </c>
      <c r="AC60" s="33">
        <f t="shared" si="96"/>
        <v>9.2060959377233183E-5</v>
      </c>
      <c r="AD60" s="33">
        <f t="shared" si="96"/>
        <v>9.2060959377233183E-5</v>
      </c>
      <c r="AE60" s="33">
        <f t="shared" si="96"/>
        <v>1.2366354951360561E-4</v>
      </c>
      <c r="AF60" s="33">
        <f t="shared" si="96"/>
        <v>1.2366354951360561E-4</v>
      </c>
    </row>
    <row r="61" spans="1:32" x14ac:dyDescent="0.25">
      <c r="A61" s="32" t="s">
        <v>147</v>
      </c>
      <c r="B61" s="32">
        <v>1.2138745787043932E-3</v>
      </c>
      <c r="C61" s="32">
        <v>1.1972656908482539E-3</v>
      </c>
      <c r="D61" s="32">
        <v>1.1192076066797703E-3</v>
      </c>
      <c r="E61" s="32"/>
      <c r="F61" s="32">
        <v>1.112668775117998E-3</v>
      </c>
      <c r="G61" s="32">
        <v>1.4400297321692007E-3</v>
      </c>
      <c r="H61" s="32">
        <v>1.404368889378524E-3</v>
      </c>
      <c r="I61" s="32">
        <v>1.4864505096960324E-3</v>
      </c>
      <c r="K61" s="33" t="s">
        <v>147</v>
      </c>
      <c r="L61" s="32">
        <f t="shared" si="61"/>
        <v>0</v>
      </c>
      <c r="M61" s="32">
        <f t="shared" si="62"/>
        <v>1.6608887856139291E-5</v>
      </c>
      <c r="N61" s="32">
        <f t="shared" si="63"/>
        <v>9.4666972024622879E-5</v>
      </c>
      <c r="O61" s="61">
        <f t="shared" si="64"/>
        <v>9.4666972024622879E-5</v>
      </c>
      <c r="P61" s="32">
        <f t="shared" si="64"/>
        <v>9.4666972024622879E-5</v>
      </c>
      <c r="Q61" s="32">
        <f t="shared" si="64"/>
        <v>9.4666972024622879E-5</v>
      </c>
      <c r="R61" s="32">
        <f t="shared" ref="R61" si="97">G61-H61+Q61</f>
        <v>1.3032781481529961E-4</v>
      </c>
      <c r="S61" s="61">
        <f t="shared" si="66"/>
        <v>1.3032781481529961E-4</v>
      </c>
      <c r="T61" s="62"/>
      <c r="U61" s="32"/>
      <c r="V61" s="32"/>
      <c r="X61" s="33" t="s">
        <v>162</v>
      </c>
      <c r="Y61" s="33">
        <f t="shared" ref="Y61:AF61" si="98">_xlfn.STDEV.P(L60:L62)</f>
        <v>0</v>
      </c>
      <c r="Z61" s="33">
        <f t="shared" si="98"/>
        <v>7.8292654887885046E-6</v>
      </c>
      <c r="AA61" s="33">
        <f t="shared" si="98"/>
        <v>2.4436129783695216E-6</v>
      </c>
      <c r="AB61" s="33">
        <f t="shared" si="98"/>
        <v>2.4436129783695216E-6</v>
      </c>
      <c r="AC61" s="33">
        <f t="shared" si="98"/>
        <v>2.4436129783695216E-6</v>
      </c>
      <c r="AD61" s="33">
        <f t="shared" si="98"/>
        <v>2.4436129783695216E-6</v>
      </c>
      <c r="AE61" s="33">
        <f t="shared" si="98"/>
        <v>7.0607695365299147E-6</v>
      </c>
      <c r="AF61" s="33">
        <f t="shared" si="98"/>
        <v>7.0607695365299147E-6</v>
      </c>
    </row>
    <row r="62" spans="1:32" x14ac:dyDescent="0.25">
      <c r="A62" s="32" t="s">
        <v>148</v>
      </c>
      <c r="B62" s="32">
        <v>1.250787422493549E-3</v>
      </c>
      <c r="C62" s="32">
        <v>1.228968679684525E-3</v>
      </c>
      <c r="D62" s="32">
        <v>1.1580639185901679E-3</v>
      </c>
      <c r="E62" s="32"/>
      <c r="F62" s="32">
        <v>1.1176954365456065E-3</v>
      </c>
      <c r="G62" s="32">
        <v>1.4472919234459467E-3</v>
      </c>
      <c r="H62" s="32">
        <v>1.4132441055444555E-3</v>
      </c>
      <c r="I62" s="32">
        <v>1.5303833506121048E-3</v>
      </c>
      <c r="K62" s="33" t="s">
        <v>148</v>
      </c>
      <c r="L62" s="32">
        <f t="shared" si="61"/>
        <v>0</v>
      </c>
      <c r="M62" s="32">
        <f t="shared" si="62"/>
        <v>2.181874280902398E-5</v>
      </c>
      <c r="N62" s="32">
        <f t="shared" si="63"/>
        <v>9.2723503903381112E-5</v>
      </c>
      <c r="O62" s="61">
        <f t="shared" si="64"/>
        <v>9.2723503903381112E-5</v>
      </c>
      <c r="P62" s="32">
        <f t="shared" si="64"/>
        <v>9.2723503903381112E-5</v>
      </c>
      <c r="Q62" s="32">
        <f t="shared" si="64"/>
        <v>9.2723503903381112E-5</v>
      </c>
      <c r="R62" s="32">
        <f t="shared" ref="R62" si="99">G62-H62+Q62</f>
        <v>1.2677132180487238E-4</v>
      </c>
      <c r="S62" s="61">
        <f t="shared" si="66"/>
        <v>1.2677132180487238E-4</v>
      </c>
      <c r="T62" s="62"/>
      <c r="U62" s="32"/>
      <c r="V62" s="32"/>
      <c r="X62" s="33" t="s">
        <v>165</v>
      </c>
      <c r="Y62">
        <v>7</v>
      </c>
      <c r="Z62">
        <v>14</v>
      </c>
      <c r="AA62">
        <v>34</v>
      </c>
      <c r="AB62">
        <v>50</v>
      </c>
      <c r="AC62">
        <v>91</v>
      </c>
      <c r="AD62">
        <v>111</v>
      </c>
      <c r="AE62">
        <v>148</v>
      </c>
      <c r="AF62">
        <v>213</v>
      </c>
    </row>
    <row r="63" spans="1:32" x14ac:dyDescent="0.25">
      <c r="A63" s="32" t="s">
        <v>217</v>
      </c>
      <c r="B63" s="32">
        <v>1.2510540766558045E-3</v>
      </c>
      <c r="C63" s="32">
        <v>1.2299677129101782E-3</v>
      </c>
      <c r="D63" s="32">
        <v>1.3026848994909903E-3</v>
      </c>
      <c r="E63" s="32">
        <v>1.4372602879047455E-3</v>
      </c>
      <c r="F63" s="32">
        <v>1.2677170984169595E-3</v>
      </c>
      <c r="G63" s="32">
        <v>3.6470114784779041E-5</v>
      </c>
      <c r="H63" s="32">
        <v>1.7708415893648588E-3</v>
      </c>
      <c r="I63" s="32">
        <v>1.7339999529858204E-3</v>
      </c>
      <c r="K63" s="32" t="s">
        <v>217</v>
      </c>
      <c r="L63" s="32">
        <f t="shared" ref="L63" si="100">B63-B63</f>
        <v>0</v>
      </c>
      <c r="M63" s="32">
        <f t="shared" ref="M63" si="101">B63-C63</f>
        <v>2.1086363745626306E-5</v>
      </c>
      <c r="N63" s="32">
        <f>M63</f>
        <v>2.1086363745626306E-5</v>
      </c>
      <c r="O63" s="61">
        <f>N63</f>
        <v>2.1086363745626306E-5</v>
      </c>
      <c r="P63" s="32">
        <f>E63-F63+O63</f>
        <v>1.9062955323341231E-4</v>
      </c>
      <c r="Q63" s="61">
        <f>P63</f>
        <v>1.9062955323341231E-4</v>
      </c>
      <c r="R63" s="61">
        <f>Q63</f>
        <v>1.9062955323341231E-4</v>
      </c>
      <c r="S63" s="32">
        <f>H63-I63+R63</f>
        <v>2.2747118961245066E-4</v>
      </c>
      <c r="V63" s="32" t="s">
        <v>220</v>
      </c>
      <c r="W63" s="33" t="s">
        <v>215</v>
      </c>
      <c r="X63" s="33" t="s">
        <v>177</v>
      </c>
      <c r="Y63" s="32">
        <f>AVERAGE(L63:L65)</f>
        <v>0</v>
      </c>
      <c r="Z63" s="33">
        <f t="shared" ref="Z63:AF63" si="102">AVERAGE(M63:M65)</f>
        <v>1.8226313698178637E-5</v>
      </c>
      <c r="AA63" s="33">
        <f t="shared" si="102"/>
        <v>1.8226313698178637E-5</v>
      </c>
      <c r="AB63" s="33">
        <f t="shared" si="102"/>
        <v>1.8226313698178637E-5</v>
      </c>
      <c r="AC63" s="33">
        <f t="shared" si="102"/>
        <v>1.7099403640000142E-4</v>
      </c>
      <c r="AD63" s="33">
        <f t="shared" si="102"/>
        <v>1.7099403640000142E-4</v>
      </c>
      <c r="AE63" s="33">
        <f t="shared" si="102"/>
        <v>1.7099403640000142E-4</v>
      </c>
      <c r="AF63" s="33">
        <f t="shared" si="102"/>
        <v>2.121759575374057E-4</v>
      </c>
    </row>
    <row r="64" spans="1:32" x14ac:dyDescent="0.25">
      <c r="A64" s="32" t="s">
        <v>218</v>
      </c>
      <c r="B64" s="32">
        <v>1.0173874149692098E-3</v>
      </c>
      <c r="C64" s="32">
        <v>1.0022237423416335E-3</v>
      </c>
      <c r="D64" s="32">
        <v>1.0707664910980003E-3</v>
      </c>
      <c r="E64" s="32">
        <v>1.4291910011082873E-3</v>
      </c>
      <c r="F64" s="32">
        <v>1.2776002910191973E-3</v>
      </c>
      <c r="G64" s="32">
        <v>3.8067523922504122E-5</v>
      </c>
      <c r="H64" s="32">
        <v>1.7479580556263674E-3</v>
      </c>
      <c r="I64" s="32">
        <v>1.7108202692660704E-3</v>
      </c>
      <c r="K64" s="32" t="s">
        <v>218</v>
      </c>
      <c r="L64" s="32">
        <f t="shared" ref="L64:L65" si="103">B64-B64</f>
        <v>0</v>
      </c>
      <c r="M64" s="32">
        <f t="shared" ref="M64:M65" si="104">B64-C64</f>
        <v>1.5163672627576362E-5</v>
      </c>
      <c r="N64" s="32">
        <f t="shared" ref="N64:O64" si="105">M64</f>
        <v>1.5163672627576362E-5</v>
      </c>
      <c r="O64" s="61">
        <f t="shared" si="105"/>
        <v>1.5163672627576362E-5</v>
      </c>
      <c r="P64" s="32">
        <f t="shared" ref="P64:P65" si="106">E64-F64+O64</f>
        <v>1.6675438271666638E-4</v>
      </c>
      <c r="Q64" s="61">
        <f t="shared" ref="Q64:R64" si="107">P64</f>
        <v>1.6675438271666638E-4</v>
      </c>
      <c r="R64" s="61">
        <f t="shared" si="107"/>
        <v>1.6675438271666638E-4</v>
      </c>
      <c r="S64" s="32">
        <f t="shared" ref="S64:S65" si="108">H64-I64+R64</f>
        <v>2.0389216907696337E-4</v>
      </c>
      <c r="V64" s="32"/>
      <c r="X64" s="33" t="s">
        <v>162</v>
      </c>
      <c r="Y64" s="33">
        <f>_xlfn.STDEV.P(L63:L65)</f>
        <v>0</v>
      </c>
      <c r="Z64" s="33">
        <f t="shared" ref="Z64:AF64" si="109">_xlfn.STDEV.P(M63:M65)</f>
        <v>2.4221684309662206E-6</v>
      </c>
      <c r="AA64" s="33">
        <f t="shared" si="109"/>
        <v>2.4221684309662206E-6</v>
      </c>
      <c r="AB64" s="33">
        <f t="shared" si="109"/>
        <v>2.4221684309662206E-6</v>
      </c>
      <c r="AC64" s="33">
        <f t="shared" si="109"/>
        <v>1.4612332540308126E-5</v>
      </c>
      <c r="AD64" s="33">
        <f t="shared" si="109"/>
        <v>1.4612332540308126E-5</v>
      </c>
      <c r="AE64" s="33">
        <f t="shared" si="109"/>
        <v>1.4612332540308126E-5</v>
      </c>
      <c r="AF64" s="33">
        <f t="shared" si="109"/>
        <v>1.0827828607306175E-5</v>
      </c>
    </row>
    <row r="65" spans="1:32" x14ac:dyDescent="0.25">
      <c r="A65" s="32" t="s">
        <v>219</v>
      </c>
      <c r="B65" s="32">
        <v>1.0458275625536584E-3</v>
      </c>
      <c r="C65" s="32">
        <v>1.0273986578323252E-3</v>
      </c>
      <c r="D65" s="32">
        <v>1.0939820032561775E-3</v>
      </c>
      <c r="E65" s="32">
        <v>1.2835484281657277E-3</v>
      </c>
      <c r="F65" s="32">
        <v>1.1463791596371354E-3</v>
      </c>
      <c r="G65" s="32">
        <v>3.2389451014840496E-5</v>
      </c>
      <c r="H65" s="32">
        <v>1.844575781023513E-3</v>
      </c>
      <c r="I65" s="32">
        <v>1.7950094403506355E-3</v>
      </c>
      <c r="K65" s="32" t="s">
        <v>219</v>
      </c>
      <c r="L65" s="32">
        <f t="shared" si="103"/>
        <v>0</v>
      </c>
      <c r="M65" s="32">
        <f t="shared" si="104"/>
        <v>1.8428904721333244E-5</v>
      </c>
      <c r="N65" s="32">
        <f t="shared" ref="N65:O65" si="110">M65</f>
        <v>1.8428904721333244E-5</v>
      </c>
      <c r="O65" s="61">
        <f t="shared" si="110"/>
        <v>1.8428904721333244E-5</v>
      </c>
      <c r="P65" s="32">
        <f t="shared" si="106"/>
        <v>1.5559817324992554E-4</v>
      </c>
      <c r="Q65" s="61">
        <f t="shared" ref="Q65:R65" si="111">P65</f>
        <v>1.5559817324992554E-4</v>
      </c>
      <c r="R65" s="61">
        <f t="shared" si="111"/>
        <v>1.5559817324992554E-4</v>
      </c>
      <c r="S65" s="32">
        <f t="shared" si="108"/>
        <v>2.0516451392280305E-4</v>
      </c>
      <c r="V65" s="32"/>
      <c r="X65" s="33" t="s">
        <v>165</v>
      </c>
      <c r="Y65">
        <v>7</v>
      </c>
      <c r="Z65">
        <v>14</v>
      </c>
      <c r="AA65">
        <v>34</v>
      </c>
      <c r="AB65">
        <v>50</v>
      </c>
      <c r="AC65">
        <v>91</v>
      </c>
      <c r="AD65"/>
      <c r="AE65">
        <v>148</v>
      </c>
      <c r="AF65">
        <v>213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E42B36CEB514FAF447D10C4314DA1" ma:contentTypeVersion="13" ma:contentTypeDescription="Een nieuw document maken." ma:contentTypeScope="" ma:versionID="1ea6f602e1da849552a02b0c07622bee">
  <xsd:schema xmlns:xsd="http://www.w3.org/2001/XMLSchema" xmlns:xs="http://www.w3.org/2001/XMLSchema" xmlns:p="http://schemas.microsoft.com/office/2006/metadata/properties" xmlns:ns3="86f0cb5a-97e6-4532-a8a6-4086510ffe16" xmlns:ns4="c30570f0-d23d-4a3e-a795-9e9b1e244686" targetNamespace="http://schemas.microsoft.com/office/2006/metadata/properties" ma:root="true" ma:fieldsID="3b2c825e10fa0dfc4c1b2a2391e3f26e" ns3:_="" ns4:_="">
    <xsd:import namespace="86f0cb5a-97e6-4532-a8a6-4086510ffe16"/>
    <xsd:import namespace="c30570f0-d23d-4a3e-a795-9e9b1e24468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f0cb5a-97e6-4532-a8a6-4086510ffe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570f0-d23d-4a3e-a795-9e9b1e24468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38C24C-5201-4ECE-B4DB-9F51420255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099B9A-9659-48AB-ADA5-8E6B6E607F6E}">
  <ds:schemaRefs>
    <ds:schemaRef ds:uri="86f0cb5a-97e6-4532-a8a6-4086510ffe16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30570f0-d23d-4a3e-a795-9e9b1e244686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E41D5A4-DA70-4819-B2AC-49C2F27AA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f0cb5a-97e6-4532-a8a6-4086510ffe16"/>
    <ds:schemaRef ds:uri="c30570f0-d23d-4a3e-a795-9e9b1e2446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O2</vt:lpstr>
      <vt:lpstr>CO2</vt:lpstr>
      <vt:lpstr>CO2_production</vt:lpstr>
      <vt:lpstr>O2_consumption_gas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van der Vooren</dc:creator>
  <cp:lastModifiedBy>Aldas Vargas, Andrea</cp:lastModifiedBy>
  <dcterms:created xsi:type="dcterms:W3CDTF">2020-01-26T23:20:59Z</dcterms:created>
  <dcterms:modified xsi:type="dcterms:W3CDTF">2021-07-19T12:27:33Z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0x01010050AE42B36CEB514FAF447D10C4314DA1</vt:lpwstr>
  </property>
</Properties>
</file>