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paolo_tasseron_wur_nl/Documents/Paper projects/Amsterdam Paper/"/>
    </mc:Choice>
  </mc:AlternateContent>
  <xr:revisionPtr revIDLastSave="130" documentId="8_{57645CE5-E2AD-4E26-A072-DDF48739F2D9}" xr6:coauthVersionLast="47" xr6:coauthVersionMax="47" xr10:uidLastSave="{6AC8A41D-5754-4E2C-BFEB-4F4B21482080}"/>
  <bookViews>
    <workbookView xWindow="-120" yWindow="-16320" windowWidth="29040" windowHeight="15840" xr2:uid="{206B5915-843F-43E5-A8F4-DC7501CBBF9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" i="1"/>
  <c r="Q37" i="1" s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" i="1"/>
  <c r="N37" i="1"/>
  <c r="O37" i="1"/>
  <c r="P37" i="1"/>
  <c r="N38" i="1"/>
  <c r="O38" i="1"/>
  <c r="P38" i="1"/>
  <c r="N39" i="1"/>
  <c r="O39" i="1"/>
  <c r="P39" i="1"/>
  <c r="E37" i="1"/>
  <c r="F37" i="1"/>
  <c r="G37" i="1"/>
  <c r="K37" i="1"/>
  <c r="L37" i="1"/>
  <c r="M37" i="1"/>
  <c r="E38" i="1"/>
  <c r="F38" i="1"/>
  <c r="G38" i="1"/>
  <c r="K38" i="1"/>
  <c r="L38" i="1"/>
  <c r="M38" i="1"/>
  <c r="E39" i="1"/>
  <c r="F39" i="1"/>
  <c r="G39" i="1"/>
  <c r="K39" i="1"/>
  <c r="L39" i="1"/>
  <c r="M39" i="1"/>
  <c r="C37" i="1"/>
  <c r="D37" i="1"/>
  <c r="C38" i="1"/>
  <c r="D38" i="1"/>
  <c r="C39" i="1"/>
  <c r="D39" i="1"/>
  <c r="B39" i="1"/>
  <c r="B38" i="1"/>
  <c r="B37" i="1"/>
  <c r="H39" i="1" l="1"/>
  <c r="Q39" i="1"/>
  <c r="Q41" i="1" s="1"/>
  <c r="Q38" i="1"/>
  <c r="H38" i="1"/>
  <c r="H37" i="1"/>
  <c r="H41" i="1" s="1"/>
  <c r="B41" i="1"/>
  <c r="D41" i="1"/>
  <c r="N41" i="1"/>
  <c r="C41" i="1"/>
  <c r="P41" i="1"/>
  <c r="E41" i="1"/>
  <c r="O41" i="1"/>
  <c r="F41" i="1"/>
  <c r="L41" i="1"/>
  <c r="G41" i="1"/>
  <c r="K41" i="1"/>
  <c r="M41" i="1"/>
</calcChain>
</file>

<file path=xl/sharedStrings.xml><?xml version="1.0" encoding="utf-8"?>
<sst xmlns="http://schemas.openxmlformats.org/spreadsheetml/2006/main" count="24" uniqueCount="13">
  <si>
    <t>Westerkanaal</t>
  </si>
  <si>
    <t>Std</t>
  </si>
  <si>
    <t>Mean</t>
  </si>
  <si>
    <t>num_obs</t>
  </si>
  <si>
    <t>rel.error</t>
  </si>
  <si>
    <t>Westertoegang</t>
  </si>
  <si>
    <t>Geldersekade</t>
  </si>
  <si>
    <t>Piet Heinkade</t>
  </si>
  <si>
    <t>Westerdok</t>
  </si>
  <si>
    <t>Oudezijdskolkbrug</t>
  </si>
  <si>
    <t>Items/hr</t>
  </si>
  <si>
    <t>Plastic items/hr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</si>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</sst>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A4F72-38A3-4CEE-B2D6-0853A4715192}">
  <dimension ref="A1:Q41"/>
  <sheetViews>
    <sheetView tabSelected="1" zoomScale="85" zoomScaleNormal="85" workbookViewId="0">
      <selection activeCell="L27" sqref="L27:L28"/>
    </sheetView>
  </sheetViews>
  <sheetFormatPr defaultRowHeight="14.4" x14ac:dyDescent="0.3"/>
  <cols>
    <col min="1" max="1" width="8.44140625" bestFit="1" customWidth="1"/>
    <col min="2" max="2" width="12.21875" bestFit="1" customWidth="1"/>
    <col min="3" max="3" width="9.88671875" bestFit="1" customWidth="1"/>
    <col min="4" max="4" width="13.5546875" bestFit="1" customWidth="1"/>
    <col min="5" max="5" width="12" bestFit="1" customWidth="1"/>
    <col min="6" max="6" width="15.77734375" bestFit="1" customWidth="1"/>
    <col min="7" max="7" width="12.109375" bestFit="1" customWidth="1"/>
    <col min="11" max="11" width="13.6640625" bestFit="1" customWidth="1"/>
    <col min="12" max="12" width="9.88671875" bestFit="1" customWidth="1"/>
    <col min="13" max="13" width="13.5546875" bestFit="1" customWidth="1"/>
    <col min="14" max="14" width="12" bestFit="1" customWidth="1"/>
    <col min="15" max="15" width="15.77734375" bestFit="1" customWidth="1"/>
    <col min="16" max="16" width="12.109375" bestFit="1" customWidth="1"/>
    <col min="23" max="23" width="16" bestFit="1" customWidth="1"/>
  </cols>
  <sheetData>
    <row r="1" spans="2:17" x14ac:dyDescent="0.3">
      <c r="B1" t="s">
        <v>10</v>
      </c>
      <c r="K1" t="s">
        <v>11</v>
      </c>
    </row>
    <row r="2" spans="2:17" x14ac:dyDescent="0.3">
      <c r="B2" t="s">
        <v>0</v>
      </c>
      <c r="C2" t="s">
        <v>8</v>
      </c>
      <c r="D2" t="s">
        <v>5</v>
      </c>
      <c r="E2" t="s">
        <v>6</v>
      </c>
      <c r="F2" t="s">
        <v>9</v>
      </c>
      <c r="G2" t="s">
        <v>7</v>
      </c>
      <c r="H2" s="3" t="s">
        <v>12</v>
      </c>
      <c r="I2" s="3"/>
      <c r="K2" t="s">
        <v>0</v>
      </c>
      <c r="L2" t="s">
        <v>8</v>
      </c>
      <c r="M2" t="s">
        <v>5</v>
      </c>
      <c r="N2" t="s">
        <v>6</v>
      </c>
      <c r="O2" t="s">
        <v>9</v>
      </c>
      <c r="P2" t="s">
        <v>7</v>
      </c>
      <c r="Q2" s="3" t="s">
        <v>12</v>
      </c>
    </row>
    <row r="3" spans="2:17" x14ac:dyDescent="0.3">
      <c r="B3">
        <v>148</v>
      </c>
      <c r="C3">
        <v>56</v>
      </c>
      <c r="D3">
        <v>64</v>
      </c>
      <c r="E3">
        <v>16</v>
      </c>
      <c r="F3">
        <v>68</v>
      </c>
      <c r="G3">
        <v>28</v>
      </c>
      <c r="H3">
        <f>SUM(B3:G3)</f>
        <v>380</v>
      </c>
      <c r="K3">
        <v>124</v>
      </c>
      <c r="L3">
        <v>24</v>
      </c>
      <c r="M3">
        <v>36</v>
      </c>
      <c r="N3">
        <v>8</v>
      </c>
      <c r="O3">
        <v>40</v>
      </c>
      <c r="P3">
        <v>8</v>
      </c>
      <c r="Q3">
        <f>SUM(K3:P3)</f>
        <v>240</v>
      </c>
    </row>
    <row r="4" spans="2:17" x14ac:dyDescent="0.3">
      <c r="B4">
        <v>6</v>
      </c>
      <c r="C4">
        <v>132</v>
      </c>
      <c r="D4">
        <v>72</v>
      </c>
      <c r="E4">
        <v>0</v>
      </c>
      <c r="F4">
        <v>0</v>
      </c>
      <c r="G4">
        <v>36</v>
      </c>
      <c r="H4">
        <f t="shared" ref="H4:H34" si="0">SUM(B4:G4)</f>
        <v>246</v>
      </c>
      <c r="K4">
        <v>6</v>
      </c>
      <c r="L4">
        <v>132</v>
      </c>
      <c r="M4">
        <v>36</v>
      </c>
      <c r="N4">
        <v>0</v>
      </c>
      <c r="O4">
        <v>0</v>
      </c>
      <c r="P4">
        <v>12</v>
      </c>
      <c r="Q4">
        <f t="shared" ref="Q4:Q34" si="1">SUM(K4:P4)</f>
        <v>186</v>
      </c>
    </row>
    <row r="5" spans="2:17" x14ac:dyDescent="0.3">
      <c r="B5">
        <v>150</v>
      </c>
      <c r="C5">
        <v>12</v>
      </c>
      <c r="D5">
        <v>336</v>
      </c>
      <c r="E5">
        <v>54</v>
      </c>
      <c r="F5">
        <v>42</v>
      </c>
      <c r="G5">
        <v>168</v>
      </c>
      <c r="H5">
        <f t="shared" si="0"/>
        <v>762</v>
      </c>
      <c r="K5">
        <v>144</v>
      </c>
      <c r="L5">
        <v>12</v>
      </c>
      <c r="M5">
        <v>216</v>
      </c>
      <c r="N5">
        <v>36</v>
      </c>
      <c r="O5">
        <v>18</v>
      </c>
      <c r="P5">
        <v>108</v>
      </c>
      <c r="Q5">
        <f t="shared" si="1"/>
        <v>534</v>
      </c>
    </row>
    <row r="6" spans="2:17" x14ac:dyDescent="0.3">
      <c r="B6">
        <v>24</v>
      </c>
      <c r="C6">
        <v>96</v>
      </c>
      <c r="D6">
        <v>12</v>
      </c>
      <c r="E6">
        <v>6</v>
      </c>
      <c r="F6">
        <v>54</v>
      </c>
      <c r="G6">
        <v>48</v>
      </c>
      <c r="H6">
        <f t="shared" si="0"/>
        <v>240</v>
      </c>
      <c r="K6">
        <v>18</v>
      </c>
      <c r="L6">
        <v>72</v>
      </c>
      <c r="M6">
        <v>0</v>
      </c>
      <c r="N6">
        <v>6</v>
      </c>
      <c r="O6">
        <v>36</v>
      </c>
      <c r="P6">
        <v>24</v>
      </c>
      <c r="Q6">
        <f t="shared" si="1"/>
        <v>156</v>
      </c>
    </row>
    <row r="7" spans="2:17" x14ac:dyDescent="0.3">
      <c r="B7">
        <v>6</v>
      </c>
      <c r="C7">
        <v>84</v>
      </c>
      <c r="D7">
        <v>36</v>
      </c>
      <c r="E7">
        <v>0</v>
      </c>
      <c r="F7">
        <v>72</v>
      </c>
      <c r="G7">
        <v>36</v>
      </c>
      <c r="H7">
        <f t="shared" si="0"/>
        <v>234</v>
      </c>
      <c r="K7">
        <v>6</v>
      </c>
      <c r="L7">
        <v>84</v>
      </c>
      <c r="M7">
        <v>36</v>
      </c>
      <c r="N7">
        <v>0</v>
      </c>
      <c r="O7">
        <v>24</v>
      </c>
      <c r="P7">
        <v>36</v>
      </c>
      <c r="Q7">
        <f t="shared" si="1"/>
        <v>186</v>
      </c>
    </row>
    <row r="8" spans="2:17" x14ac:dyDescent="0.3">
      <c r="B8">
        <v>186</v>
      </c>
      <c r="C8">
        <v>96</v>
      </c>
      <c r="D8">
        <v>288</v>
      </c>
      <c r="E8">
        <v>54</v>
      </c>
      <c r="F8">
        <v>24</v>
      </c>
      <c r="G8">
        <v>132</v>
      </c>
      <c r="H8">
        <f t="shared" si="0"/>
        <v>780</v>
      </c>
      <c r="K8">
        <v>174</v>
      </c>
      <c r="L8">
        <v>60</v>
      </c>
      <c r="M8">
        <v>216</v>
      </c>
      <c r="N8">
        <v>54</v>
      </c>
      <c r="O8">
        <v>24</v>
      </c>
      <c r="P8">
        <v>84</v>
      </c>
      <c r="Q8">
        <f t="shared" si="1"/>
        <v>612</v>
      </c>
    </row>
    <row r="9" spans="2:17" x14ac:dyDescent="0.3">
      <c r="B9">
        <v>0</v>
      </c>
      <c r="C9">
        <v>48</v>
      </c>
      <c r="D9">
        <v>24</v>
      </c>
      <c r="E9">
        <v>60</v>
      </c>
      <c r="F9">
        <v>12</v>
      </c>
      <c r="G9">
        <v>48</v>
      </c>
      <c r="H9">
        <f t="shared" si="0"/>
        <v>192</v>
      </c>
      <c r="K9">
        <v>0</v>
      </c>
      <c r="L9">
        <v>36</v>
      </c>
      <c r="M9">
        <v>24</v>
      </c>
      <c r="N9">
        <v>48</v>
      </c>
      <c r="O9">
        <v>0</v>
      </c>
      <c r="P9">
        <v>36</v>
      </c>
      <c r="Q9">
        <f t="shared" si="1"/>
        <v>144</v>
      </c>
    </row>
    <row r="10" spans="2:17" x14ac:dyDescent="0.3">
      <c r="B10">
        <v>96</v>
      </c>
      <c r="C10">
        <v>120</v>
      </c>
      <c r="D10">
        <v>60</v>
      </c>
      <c r="E10">
        <v>0</v>
      </c>
      <c r="F10">
        <v>60</v>
      </c>
      <c r="G10">
        <v>72</v>
      </c>
      <c r="H10">
        <f t="shared" si="0"/>
        <v>408</v>
      </c>
      <c r="K10">
        <v>90</v>
      </c>
      <c r="L10">
        <v>72</v>
      </c>
      <c r="M10">
        <v>60</v>
      </c>
      <c r="N10">
        <v>0</v>
      </c>
      <c r="O10">
        <v>36</v>
      </c>
      <c r="P10">
        <v>72</v>
      </c>
      <c r="Q10">
        <f t="shared" si="1"/>
        <v>330</v>
      </c>
    </row>
    <row r="11" spans="2:17" x14ac:dyDescent="0.3">
      <c r="B11">
        <v>30</v>
      </c>
      <c r="C11">
        <v>48</v>
      </c>
      <c r="D11">
        <v>0</v>
      </c>
      <c r="E11">
        <v>12</v>
      </c>
      <c r="F11">
        <v>12</v>
      </c>
      <c r="G11">
        <v>12</v>
      </c>
      <c r="H11">
        <f t="shared" si="0"/>
        <v>114</v>
      </c>
      <c r="K11">
        <v>24</v>
      </c>
      <c r="L11">
        <v>48</v>
      </c>
      <c r="M11">
        <v>0</v>
      </c>
      <c r="N11">
        <v>12</v>
      </c>
      <c r="O11">
        <v>12</v>
      </c>
      <c r="P11">
        <v>12</v>
      </c>
      <c r="Q11">
        <f t="shared" si="1"/>
        <v>108</v>
      </c>
    </row>
    <row r="12" spans="2:17" x14ac:dyDescent="0.3">
      <c r="B12">
        <v>18</v>
      </c>
      <c r="C12">
        <v>120</v>
      </c>
      <c r="D12">
        <v>0</v>
      </c>
      <c r="E12">
        <v>0</v>
      </c>
      <c r="F12">
        <v>12</v>
      </c>
      <c r="G12">
        <v>0</v>
      </c>
      <c r="H12">
        <f t="shared" si="0"/>
        <v>150</v>
      </c>
      <c r="K12">
        <v>12</v>
      </c>
      <c r="L12">
        <v>48</v>
      </c>
      <c r="M12">
        <v>0</v>
      </c>
      <c r="N12">
        <v>0</v>
      </c>
      <c r="O12">
        <v>0</v>
      </c>
      <c r="P12">
        <v>0</v>
      </c>
      <c r="Q12">
        <f t="shared" si="1"/>
        <v>60</v>
      </c>
    </row>
    <row r="13" spans="2:17" x14ac:dyDescent="0.3">
      <c r="B13">
        <v>204</v>
      </c>
      <c r="C13">
        <v>60</v>
      </c>
      <c r="D13">
        <v>72</v>
      </c>
      <c r="E13">
        <v>72</v>
      </c>
      <c r="F13">
        <v>96</v>
      </c>
      <c r="G13">
        <v>84</v>
      </c>
      <c r="H13">
        <f t="shared" si="0"/>
        <v>588</v>
      </c>
      <c r="K13">
        <v>174</v>
      </c>
      <c r="L13">
        <v>48</v>
      </c>
      <c r="M13">
        <v>48</v>
      </c>
      <c r="N13">
        <v>60</v>
      </c>
      <c r="O13">
        <v>78</v>
      </c>
      <c r="P13">
        <v>84</v>
      </c>
      <c r="Q13">
        <f t="shared" si="1"/>
        <v>492</v>
      </c>
    </row>
    <row r="14" spans="2:17" x14ac:dyDescent="0.3">
      <c r="B14">
        <v>12</v>
      </c>
      <c r="C14">
        <v>132</v>
      </c>
      <c r="D14">
        <v>12</v>
      </c>
      <c r="E14">
        <v>12</v>
      </c>
      <c r="F14">
        <v>60</v>
      </c>
      <c r="G14">
        <v>12</v>
      </c>
      <c r="H14">
        <f t="shared" si="0"/>
        <v>240</v>
      </c>
      <c r="K14">
        <v>12</v>
      </c>
      <c r="L14">
        <v>120</v>
      </c>
      <c r="M14">
        <v>12</v>
      </c>
      <c r="N14">
        <v>12</v>
      </c>
      <c r="O14">
        <v>48</v>
      </c>
      <c r="P14">
        <v>12</v>
      </c>
      <c r="Q14">
        <f t="shared" si="1"/>
        <v>216</v>
      </c>
    </row>
    <row r="15" spans="2:17" x14ac:dyDescent="0.3">
      <c r="B15">
        <v>108</v>
      </c>
      <c r="C15">
        <v>180</v>
      </c>
      <c r="D15">
        <v>252</v>
      </c>
      <c r="E15">
        <v>48</v>
      </c>
      <c r="F15">
        <v>96</v>
      </c>
      <c r="G15">
        <v>84</v>
      </c>
      <c r="H15">
        <f t="shared" si="0"/>
        <v>768</v>
      </c>
      <c r="K15">
        <v>84</v>
      </c>
      <c r="L15">
        <v>108</v>
      </c>
      <c r="M15">
        <v>156</v>
      </c>
      <c r="N15">
        <v>48</v>
      </c>
      <c r="O15">
        <v>60</v>
      </c>
      <c r="P15">
        <v>72</v>
      </c>
      <c r="Q15">
        <f t="shared" si="1"/>
        <v>528</v>
      </c>
    </row>
    <row r="16" spans="2:17" x14ac:dyDescent="0.3">
      <c r="B16">
        <v>36</v>
      </c>
      <c r="C16">
        <v>96</v>
      </c>
      <c r="D16">
        <v>0</v>
      </c>
      <c r="E16">
        <v>96</v>
      </c>
      <c r="F16">
        <v>0</v>
      </c>
      <c r="G16">
        <v>60</v>
      </c>
      <c r="H16">
        <f t="shared" si="0"/>
        <v>288</v>
      </c>
      <c r="K16">
        <v>24</v>
      </c>
      <c r="L16">
        <v>72</v>
      </c>
      <c r="M16">
        <v>0</v>
      </c>
      <c r="N16">
        <v>60</v>
      </c>
      <c r="O16">
        <v>0</v>
      </c>
      <c r="P16">
        <v>48</v>
      </c>
      <c r="Q16">
        <f t="shared" si="1"/>
        <v>204</v>
      </c>
    </row>
    <row r="17" spans="2:17" x14ac:dyDescent="0.3">
      <c r="B17">
        <v>24</v>
      </c>
      <c r="C17">
        <v>24</v>
      </c>
      <c r="D17">
        <v>48</v>
      </c>
      <c r="E17">
        <v>0</v>
      </c>
      <c r="F17">
        <v>24</v>
      </c>
      <c r="G17">
        <v>24</v>
      </c>
      <c r="H17">
        <f t="shared" si="0"/>
        <v>144</v>
      </c>
      <c r="K17">
        <v>24</v>
      </c>
      <c r="L17">
        <v>12</v>
      </c>
      <c r="M17">
        <v>48</v>
      </c>
      <c r="N17">
        <v>0</v>
      </c>
      <c r="O17">
        <v>12</v>
      </c>
      <c r="P17">
        <v>24</v>
      </c>
      <c r="Q17">
        <f t="shared" si="1"/>
        <v>120</v>
      </c>
    </row>
    <row r="18" spans="2:17" x14ac:dyDescent="0.3">
      <c r="B18">
        <v>0</v>
      </c>
      <c r="C18">
        <v>264</v>
      </c>
      <c r="D18">
        <v>108</v>
      </c>
      <c r="E18">
        <v>0</v>
      </c>
      <c r="F18">
        <v>180</v>
      </c>
      <c r="G18">
        <v>24</v>
      </c>
      <c r="H18">
        <f t="shared" si="0"/>
        <v>576</v>
      </c>
      <c r="K18">
        <v>0</v>
      </c>
      <c r="L18">
        <v>240</v>
      </c>
      <c r="M18">
        <v>84</v>
      </c>
      <c r="N18">
        <v>0</v>
      </c>
      <c r="O18">
        <v>120</v>
      </c>
      <c r="P18">
        <v>12</v>
      </c>
      <c r="Q18">
        <f t="shared" si="1"/>
        <v>456</v>
      </c>
    </row>
    <row r="19" spans="2:17" x14ac:dyDescent="0.3">
      <c r="B19">
        <v>0</v>
      </c>
      <c r="C19">
        <v>132</v>
      </c>
      <c r="D19">
        <v>96</v>
      </c>
      <c r="E19">
        <v>48</v>
      </c>
      <c r="F19">
        <v>24</v>
      </c>
      <c r="G19">
        <v>0</v>
      </c>
      <c r="H19">
        <f t="shared" si="0"/>
        <v>300</v>
      </c>
      <c r="K19">
        <v>0</v>
      </c>
      <c r="L19">
        <v>120</v>
      </c>
      <c r="M19">
        <v>96</v>
      </c>
      <c r="N19">
        <v>48</v>
      </c>
      <c r="O19">
        <v>0</v>
      </c>
      <c r="P19">
        <v>0</v>
      </c>
      <c r="Q19">
        <f t="shared" si="1"/>
        <v>264</v>
      </c>
    </row>
    <row r="20" spans="2:17" x14ac:dyDescent="0.3">
      <c r="B20">
        <v>12</v>
      </c>
      <c r="C20">
        <v>24</v>
      </c>
      <c r="D20">
        <v>12</v>
      </c>
      <c r="E20">
        <v>24</v>
      </c>
      <c r="F20">
        <v>24</v>
      </c>
      <c r="G20">
        <v>0</v>
      </c>
      <c r="H20">
        <f t="shared" si="0"/>
        <v>96</v>
      </c>
      <c r="K20">
        <v>12</v>
      </c>
      <c r="L20">
        <v>24</v>
      </c>
      <c r="M20">
        <v>12</v>
      </c>
      <c r="N20">
        <v>24</v>
      </c>
      <c r="O20">
        <v>24</v>
      </c>
      <c r="P20">
        <v>0</v>
      </c>
      <c r="Q20">
        <f t="shared" si="1"/>
        <v>96</v>
      </c>
    </row>
    <row r="21" spans="2:17" x14ac:dyDescent="0.3">
      <c r="B21">
        <v>60</v>
      </c>
      <c r="C21">
        <v>48</v>
      </c>
      <c r="D21">
        <v>240</v>
      </c>
      <c r="E21">
        <v>12</v>
      </c>
      <c r="F21">
        <v>192</v>
      </c>
      <c r="G21">
        <v>36</v>
      </c>
      <c r="H21">
        <f t="shared" si="0"/>
        <v>588</v>
      </c>
      <c r="K21">
        <v>48</v>
      </c>
      <c r="L21">
        <v>36</v>
      </c>
      <c r="M21">
        <v>180</v>
      </c>
      <c r="N21">
        <v>0</v>
      </c>
      <c r="O21">
        <v>96</v>
      </c>
      <c r="P21">
        <v>12</v>
      </c>
      <c r="Q21">
        <f t="shared" si="1"/>
        <v>372</v>
      </c>
    </row>
    <row r="22" spans="2:17" x14ac:dyDescent="0.3">
      <c r="B22">
        <v>60</v>
      </c>
      <c r="C22">
        <v>60</v>
      </c>
      <c r="D22">
        <v>180</v>
      </c>
      <c r="E22">
        <v>0</v>
      </c>
      <c r="F22">
        <v>468</v>
      </c>
      <c r="G22">
        <v>36</v>
      </c>
      <c r="H22">
        <f t="shared" si="0"/>
        <v>804</v>
      </c>
      <c r="K22">
        <v>60</v>
      </c>
      <c r="L22">
        <v>48</v>
      </c>
      <c r="M22">
        <v>120</v>
      </c>
      <c r="N22">
        <v>0</v>
      </c>
      <c r="O22">
        <v>264</v>
      </c>
      <c r="P22">
        <v>12</v>
      </c>
      <c r="Q22">
        <f t="shared" si="1"/>
        <v>504</v>
      </c>
    </row>
    <row r="23" spans="2:17" x14ac:dyDescent="0.3">
      <c r="B23">
        <v>144</v>
      </c>
      <c r="C23">
        <v>12</v>
      </c>
      <c r="D23">
        <v>120</v>
      </c>
      <c r="E23">
        <v>0</v>
      </c>
      <c r="F23">
        <v>0</v>
      </c>
      <c r="G23">
        <v>12</v>
      </c>
      <c r="H23">
        <f t="shared" si="0"/>
        <v>288</v>
      </c>
      <c r="K23">
        <v>144</v>
      </c>
      <c r="L23">
        <v>0</v>
      </c>
      <c r="M23">
        <v>84</v>
      </c>
      <c r="N23">
        <v>0</v>
      </c>
      <c r="O23">
        <v>0</v>
      </c>
      <c r="P23">
        <v>12</v>
      </c>
      <c r="Q23">
        <f t="shared" si="1"/>
        <v>240</v>
      </c>
    </row>
    <row r="24" spans="2:17" x14ac:dyDescent="0.3">
      <c r="B24">
        <v>156</v>
      </c>
      <c r="C24">
        <v>12</v>
      </c>
      <c r="D24">
        <v>84</v>
      </c>
      <c r="E24">
        <v>0</v>
      </c>
      <c r="F24">
        <v>12</v>
      </c>
      <c r="G24">
        <v>12</v>
      </c>
      <c r="H24">
        <f t="shared" si="0"/>
        <v>276</v>
      </c>
      <c r="K24">
        <v>156</v>
      </c>
      <c r="L24">
        <v>0</v>
      </c>
      <c r="M24">
        <v>48</v>
      </c>
      <c r="N24">
        <v>0</v>
      </c>
      <c r="O24">
        <v>0</v>
      </c>
      <c r="P24">
        <v>0</v>
      </c>
      <c r="Q24">
        <f t="shared" si="1"/>
        <v>204</v>
      </c>
    </row>
    <row r="25" spans="2:17" x14ac:dyDescent="0.3">
      <c r="B25">
        <v>0</v>
      </c>
      <c r="C25">
        <v>0</v>
      </c>
      <c r="D25">
        <v>24</v>
      </c>
      <c r="E25">
        <v>0</v>
      </c>
      <c r="F25">
        <v>12</v>
      </c>
      <c r="G25">
        <v>0</v>
      </c>
      <c r="H25">
        <f t="shared" si="0"/>
        <v>36</v>
      </c>
      <c r="K25">
        <v>0</v>
      </c>
      <c r="L25">
        <v>0</v>
      </c>
      <c r="M25">
        <v>12</v>
      </c>
      <c r="N25">
        <v>0</v>
      </c>
      <c r="O25">
        <v>0</v>
      </c>
      <c r="P25">
        <v>0</v>
      </c>
      <c r="Q25">
        <f t="shared" si="1"/>
        <v>12</v>
      </c>
    </row>
    <row r="26" spans="2:17" x14ac:dyDescent="0.3">
      <c r="B26">
        <v>24</v>
      </c>
      <c r="C26">
        <v>24</v>
      </c>
      <c r="D26">
        <v>36</v>
      </c>
      <c r="E26">
        <v>0</v>
      </c>
      <c r="F26">
        <v>24</v>
      </c>
      <c r="G26">
        <v>12</v>
      </c>
      <c r="H26">
        <f t="shared" si="0"/>
        <v>120</v>
      </c>
      <c r="K26">
        <v>12</v>
      </c>
      <c r="L26">
        <v>24</v>
      </c>
      <c r="M26">
        <v>36</v>
      </c>
      <c r="N26">
        <v>0</v>
      </c>
      <c r="O26">
        <v>0</v>
      </c>
      <c r="P26">
        <v>12</v>
      </c>
      <c r="Q26">
        <f t="shared" si="1"/>
        <v>84</v>
      </c>
    </row>
    <row r="27" spans="2:17" x14ac:dyDescent="0.3">
      <c r="B27">
        <v>12</v>
      </c>
      <c r="C27">
        <v>24</v>
      </c>
      <c r="D27">
        <v>36</v>
      </c>
      <c r="E27">
        <v>0</v>
      </c>
      <c r="F27">
        <v>0</v>
      </c>
      <c r="G27">
        <v>0</v>
      </c>
      <c r="H27">
        <f t="shared" si="0"/>
        <v>72</v>
      </c>
      <c r="K27">
        <v>12</v>
      </c>
      <c r="L27">
        <v>24</v>
      </c>
      <c r="M27">
        <v>36</v>
      </c>
      <c r="N27">
        <v>0</v>
      </c>
      <c r="O27">
        <v>0</v>
      </c>
      <c r="P27">
        <v>0</v>
      </c>
      <c r="Q27">
        <f t="shared" si="1"/>
        <v>72</v>
      </c>
    </row>
    <row r="28" spans="2:17" x14ac:dyDescent="0.3">
      <c r="B28">
        <v>0</v>
      </c>
      <c r="C28">
        <v>0</v>
      </c>
      <c r="D28">
        <v>12</v>
      </c>
      <c r="E28">
        <v>0</v>
      </c>
      <c r="F28">
        <v>72</v>
      </c>
      <c r="G28">
        <v>0</v>
      </c>
      <c r="H28">
        <f t="shared" si="0"/>
        <v>84</v>
      </c>
      <c r="K28">
        <v>0</v>
      </c>
      <c r="L28">
        <v>0</v>
      </c>
      <c r="M28">
        <v>12</v>
      </c>
      <c r="N28">
        <v>0</v>
      </c>
      <c r="O28">
        <v>36</v>
      </c>
      <c r="P28">
        <v>0</v>
      </c>
      <c r="Q28">
        <f t="shared" si="1"/>
        <v>48</v>
      </c>
    </row>
    <row r="29" spans="2:17" x14ac:dyDescent="0.3">
      <c r="B29">
        <v>0</v>
      </c>
      <c r="C29">
        <v>54</v>
      </c>
      <c r="D29">
        <v>72</v>
      </c>
      <c r="E29">
        <v>12</v>
      </c>
      <c r="F29">
        <v>18</v>
      </c>
      <c r="G29">
        <v>6</v>
      </c>
      <c r="H29">
        <f t="shared" si="0"/>
        <v>162</v>
      </c>
      <c r="K29">
        <v>0</v>
      </c>
      <c r="L29">
        <v>36</v>
      </c>
      <c r="M29">
        <v>54</v>
      </c>
      <c r="N29">
        <v>12</v>
      </c>
      <c r="O29">
        <v>12</v>
      </c>
      <c r="P29">
        <v>6</v>
      </c>
      <c r="Q29">
        <f t="shared" si="1"/>
        <v>120</v>
      </c>
    </row>
    <row r="30" spans="2:17" x14ac:dyDescent="0.3">
      <c r="B30">
        <v>6</v>
      </c>
      <c r="C30">
        <v>42</v>
      </c>
      <c r="D30">
        <v>18</v>
      </c>
      <c r="E30">
        <v>0</v>
      </c>
      <c r="F30">
        <v>12</v>
      </c>
      <c r="G30">
        <v>0</v>
      </c>
      <c r="H30">
        <f t="shared" si="0"/>
        <v>78</v>
      </c>
      <c r="K30">
        <v>6</v>
      </c>
      <c r="L30">
        <v>30</v>
      </c>
      <c r="M30">
        <v>18</v>
      </c>
      <c r="N30">
        <v>0</v>
      </c>
      <c r="O30">
        <v>0</v>
      </c>
      <c r="P30">
        <v>0</v>
      </c>
      <c r="Q30">
        <f t="shared" si="1"/>
        <v>54</v>
      </c>
    </row>
    <row r="31" spans="2:17" x14ac:dyDescent="0.3">
      <c r="B31">
        <v>12</v>
      </c>
      <c r="C31">
        <v>18</v>
      </c>
      <c r="D31">
        <v>30</v>
      </c>
      <c r="E31">
        <v>0</v>
      </c>
      <c r="F31">
        <v>42</v>
      </c>
      <c r="G31">
        <v>6</v>
      </c>
      <c r="H31">
        <f t="shared" si="0"/>
        <v>108</v>
      </c>
      <c r="K31">
        <v>12</v>
      </c>
      <c r="L31">
        <v>18</v>
      </c>
      <c r="M31">
        <v>18</v>
      </c>
      <c r="N31">
        <v>0</v>
      </c>
      <c r="O31">
        <v>12</v>
      </c>
      <c r="P31">
        <v>6</v>
      </c>
      <c r="Q31">
        <f t="shared" si="1"/>
        <v>66</v>
      </c>
    </row>
    <row r="32" spans="2:17" x14ac:dyDescent="0.3">
      <c r="B32">
        <v>12</v>
      </c>
      <c r="C32">
        <v>24</v>
      </c>
      <c r="D32">
        <v>30</v>
      </c>
      <c r="E32">
        <v>48</v>
      </c>
      <c r="F32">
        <v>66</v>
      </c>
      <c r="G32">
        <v>0</v>
      </c>
      <c r="H32">
        <f t="shared" si="0"/>
        <v>180</v>
      </c>
      <c r="K32">
        <v>12</v>
      </c>
      <c r="L32">
        <v>12</v>
      </c>
      <c r="M32">
        <v>12</v>
      </c>
      <c r="N32">
        <v>30</v>
      </c>
      <c r="O32">
        <v>24</v>
      </c>
      <c r="P32">
        <v>0</v>
      </c>
      <c r="Q32">
        <f t="shared" si="1"/>
        <v>90</v>
      </c>
    </row>
    <row r="33" spans="1:17" x14ac:dyDescent="0.3">
      <c r="B33">
        <v>18</v>
      </c>
      <c r="C33">
        <v>48</v>
      </c>
      <c r="D33">
        <v>6</v>
      </c>
      <c r="F33">
        <v>12</v>
      </c>
      <c r="G33">
        <v>6</v>
      </c>
      <c r="H33">
        <f t="shared" si="0"/>
        <v>90</v>
      </c>
      <c r="K33">
        <v>18</v>
      </c>
      <c r="L33">
        <v>36</v>
      </c>
      <c r="M33">
        <v>6</v>
      </c>
      <c r="O33">
        <v>0</v>
      </c>
      <c r="P33">
        <v>6</v>
      </c>
      <c r="Q33">
        <f t="shared" si="1"/>
        <v>66</v>
      </c>
    </row>
    <row r="34" spans="1:17" x14ac:dyDescent="0.3">
      <c r="B34">
        <v>24</v>
      </c>
      <c r="C34">
        <v>42</v>
      </c>
      <c r="D34">
        <v>84</v>
      </c>
      <c r="G34">
        <v>36</v>
      </c>
      <c r="H34">
        <f t="shared" si="0"/>
        <v>186</v>
      </c>
      <c r="K34">
        <v>24</v>
      </c>
      <c r="L34">
        <v>36</v>
      </c>
      <c r="M34">
        <v>48</v>
      </c>
      <c r="P34">
        <v>36</v>
      </c>
      <c r="Q34">
        <f t="shared" si="1"/>
        <v>144</v>
      </c>
    </row>
    <row r="37" spans="1:17" x14ac:dyDescent="0.3">
      <c r="A37" s="1" t="s">
        <v>1</v>
      </c>
      <c r="B37" s="2">
        <f>STDEV(B3:B34)</f>
        <v>62.460180863878286</v>
      </c>
      <c r="C37" s="2">
        <f t="shared" ref="C37:D37" si="2">STDEV(C3:C34)</f>
        <v>58.325974958321183</v>
      </c>
      <c r="D37" s="2">
        <f t="shared" si="2"/>
        <v>88.415441652353039</v>
      </c>
      <c r="E37" s="2">
        <f t="shared" ref="E37:M37" si="3">STDEV(E3:E34)</f>
        <v>27.041135118662218</v>
      </c>
      <c r="F37" s="2">
        <f t="shared" si="3"/>
        <v>89.548112856324522</v>
      </c>
      <c r="G37" s="2">
        <f t="shared" si="3"/>
        <v>39.8557378392331</v>
      </c>
      <c r="H37" s="2">
        <f t="shared" ref="H37" si="4">STDEV(H3:H34)</f>
        <v>234.48425732974883</v>
      </c>
      <c r="I37" s="2"/>
      <c r="J37" s="1" t="s">
        <v>1</v>
      </c>
      <c r="K37" s="2">
        <f t="shared" si="3"/>
        <v>57.580798770916459</v>
      </c>
      <c r="L37" s="2">
        <f t="shared" si="3"/>
        <v>50.19960159204453</v>
      </c>
      <c r="M37" s="2">
        <f t="shared" si="3"/>
        <v>60.834916756532131</v>
      </c>
      <c r="N37" s="2">
        <f t="shared" ref="N37:P37" si="5">STDEV(N3:N34)</f>
        <v>21.44750340479867</v>
      </c>
      <c r="O37" s="2">
        <f t="shared" si="5"/>
        <v>52.682616340839878</v>
      </c>
      <c r="P37" s="2">
        <f t="shared" si="5"/>
        <v>29.741290403052616</v>
      </c>
      <c r="Q37" s="2">
        <f t="shared" ref="Q37" si="6">STDEV(Q3:Q34)</f>
        <v>169.67825340160522</v>
      </c>
    </row>
    <row r="38" spans="1:17" x14ac:dyDescent="0.3">
      <c r="A38" s="1" t="s">
        <v>2</v>
      </c>
      <c r="B38" s="1">
        <f>AVERAGE(B3:B34)</f>
        <v>49.625</v>
      </c>
      <c r="C38" s="1">
        <f t="shared" ref="C38:D38" si="7">AVERAGE(C3:C34)</f>
        <v>66.625</v>
      </c>
      <c r="D38" s="1">
        <f t="shared" si="7"/>
        <v>77</v>
      </c>
      <c r="E38" s="1">
        <f t="shared" ref="E38:M38" si="8">AVERAGE(E3:E34)</f>
        <v>19.133333333333333</v>
      </c>
      <c r="F38" s="1">
        <f t="shared" si="8"/>
        <v>57.741935483870968</v>
      </c>
      <c r="G38" s="1">
        <f t="shared" si="8"/>
        <v>32.1875</v>
      </c>
      <c r="H38" s="1">
        <f t="shared" ref="H38" si="9">AVERAGE(H3:H34)</f>
        <v>299.3125</v>
      </c>
      <c r="I38" s="1"/>
      <c r="J38" s="1" t="s">
        <v>2</v>
      </c>
      <c r="K38" s="1">
        <f t="shared" si="8"/>
        <v>44.75</v>
      </c>
      <c r="L38" s="1">
        <f t="shared" si="8"/>
        <v>51</v>
      </c>
      <c r="M38" s="1">
        <f t="shared" si="8"/>
        <v>55.125</v>
      </c>
      <c r="N38" s="1">
        <f t="shared" ref="N38:P38" si="10">AVERAGE(N3:N34)</f>
        <v>15.266666666666667</v>
      </c>
      <c r="O38" s="1">
        <f t="shared" si="10"/>
        <v>31.483870967741936</v>
      </c>
      <c r="P38" s="1">
        <f t="shared" si="10"/>
        <v>23.3125</v>
      </c>
      <c r="Q38" s="1">
        <f t="shared" ref="Q38" si="11">AVERAGE(Q3:Q34)</f>
        <v>219</v>
      </c>
    </row>
    <row r="39" spans="1:17" x14ac:dyDescent="0.3">
      <c r="A39" s="1" t="s">
        <v>3</v>
      </c>
      <c r="B39" s="1">
        <f>COUNT(B3:B34)</f>
        <v>32</v>
      </c>
      <c r="C39" s="1">
        <f t="shared" ref="C39:D39" si="12">COUNT(C3:C34)</f>
        <v>32</v>
      </c>
      <c r="D39" s="1">
        <f t="shared" si="12"/>
        <v>32</v>
      </c>
      <c r="E39" s="1">
        <f t="shared" ref="E39:M39" si="13">COUNT(E3:E34)</f>
        <v>30</v>
      </c>
      <c r="F39" s="1">
        <f t="shared" si="13"/>
        <v>31</v>
      </c>
      <c r="G39" s="1">
        <f t="shared" si="13"/>
        <v>32</v>
      </c>
      <c r="H39" s="1">
        <f t="shared" ref="H39" si="14">COUNT(H3:H34)</f>
        <v>32</v>
      </c>
      <c r="I39" s="1"/>
      <c r="J39" s="1" t="s">
        <v>3</v>
      </c>
      <c r="K39" s="1">
        <f t="shared" si="13"/>
        <v>32</v>
      </c>
      <c r="L39" s="1">
        <f t="shared" si="13"/>
        <v>32</v>
      </c>
      <c r="M39" s="1">
        <f t="shared" si="13"/>
        <v>32</v>
      </c>
      <c r="N39" s="1">
        <f t="shared" ref="N39:P39" si="15">COUNT(N3:N34)</f>
        <v>30</v>
      </c>
      <c r="O39" s="1">
        <f t="shared" si="15"/>
        <v>31</v>
      </c>
      <c r="P39" s="1">
        <f t="shared" si="15"/>
        <v>32</v>
      </c>
      <c r="Q39" s="1">
        <f t="shared" ref="Q39" si="16">COUNT(Q3:Q34)</f>
        <v>32</v>
      </c>
    </row>
    <row r="40" spans="1:17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5.6" customHeight="1" x14ac:dyDescent="0.3">
      <c r="A41" s="1" t="s">
        <v>4</v>
      </c>
      <c r="B41" s="2">
        <f>(B37/SQRT(B39)) / B38*100</f>
        <v>22.24988284281439</v>
      </c>
      <c r="C41" s="2">
        <f t="shared" ref="C41:D41" si="17">(C37/SQRT(C39)) / C38*100</f>
        <v>15.47568195585203</v>
      </c>
      <c r="D41" s="2">
        <f t="shared" si="17"/>
        <v>20.298428037007259</v>
      </c>
      <c r="E41" s="2">
        <f t="shared" ref="E41:M41" si="18">(E37/SQRT(E39)) / E38*100</f>
        <v>25.803205026195879</v>
      </c>
      <c r="F41" s="2">
        <f t="shared" si="18"/>
        <v>27.853787235761157</v>
      </c>
      <c r="G41" s="2">
        <f t="shared" si="18"/>
        <v>21.889135918691263</v>
      </c>
      <c r="H41" s="2">
        <f t="shared" ref="H41" si="19">(H37/SQRT(H39)) / H38*100</f>
        <v>13.848854327780897</v>
      </c>
      <c r="I41" s="2"/>
      <c r="J41" s="1" t="s">
        <v>4</v>
      </c>
      <c r="K41" s="2">
        <f t="shared" si="18"/>
        <v>22.746242054219579</v>
      </c>
      <c r="L41" s="2">
        <f t="shared" si="18"/>
        <v>17.400234656175339</v>
      </c>
      <c r="M41" s="2">
        <f t="shared" si="18"/>
        <v>19.508744748962812</v>
      </c>
      <c r="N41" s="2">
        <f t="shared" ref="N41:P41" si="20">(N37/SQRT(N39)) / N38*100</f>
        <v>25.649086063268744</v>
      </c>
      <c r="O41" s="2">
        <f t="shared" si="20"/>
        <v>30.053728873276107</v>
      </c>
      <c r="P41" s="2">
        <f t="shared" si="20"/>
        <v>22.552566354141437</v>
      </c>
      <c r="Q41" s="2">
        <f t="shared" ref="Q41" si="21">(Q37/SQRT(Q39)) / Q38*100</f>
        <v>13.696420502301873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Tasseron, Paolo</dc:creator>
  <cp:lastModifiedBy>Tasseron, Paolo</cp:lastModifiedBy>
  <dcterms:created xsi:type="dcterms:W3CDTF">2023-03-03T12:56:13Z</dcterms:created>
  <dcterms:modified xsi:type="dcterms:W3CDTF">2023-03-06T09:21:16Z</dcterms:modified>
</cp:coreProperties>
</file>