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Users\Luis\Documents\PhD\Parts\XRFScanner Sketch\"/>
    </mc:Choice>
  </mc:AlternateContent>
  <xr:revisionPtr revIDLastSave="0" documentId="13_ncr:1_{130CE2E5-8307-4BCC-A327-C24910219519}" xr6:coauthVersionLast="47" xr6:coauthVersionMax="47" xr10:uidLastSave="{00000000-0000-0000-0000-000000000000}"/>
  <bookViews>
    <workbookView xWindow="0" yWindow="5565" windowWidth="28800" windowHeight="15435" xr2:uid="{C4DB91F6-1DD8-4EBE-96AF-3E8A4D915CE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" i="1" l="1"/>
  <c r="H2" i="1"/>
  <c r="I12" i="1"/>
  <c r="E13" i="1"/>
  <c r="E14" i="1"/>
  <c r="E12" i="1"/>
  <c r="L3" i="1"/>
  <c r="L4" i="1"/>
  <c r="L5" i="1"/>
  <c r="L6" i="1"/>
  <c r="L7" i="1"/>
  <c r="L2" i="1"/>
  <c r="I3" i="1"/>
  <c r="I4" i="1"/>
  <c r="I5" i="1"/>
  <c r="I6" i="1"/>
  <c r="I7" i="1"/>
  <c r="H9" i="1"/>
  <c r="G20" i="1" s="1"/>
  <c r="H3" i="1"/>
  <c r="H4" i="1"/>
  <c r="H5" i="1"/>
  <c r="H6" i="1"/>
  <c r="H7" i="1"/>
  <c r="L9" i="1" l="1"/>
  <c r="I9" i="1"/>
  <c r="E16" i="1"/>
  <c r="I20" i="1" l="1"/>
  <c r="L20" i="1" s="1"/>
</calcChain>
</file>

<file path=xl/sharedStrings.xml><?xml version="1.0" encoding="utf-8"?>
<sst xmlns="http://schemas.openxmlformats.org/spreadsheetml/2006/main" count="19" uniqueCount="19">
  <si>
    <t>Plate</t>
  </si>
  <si>
    <t>Length</t>
  </si>
  <si>
    <t>Height</t>
  </si>
  <si>
    <t>Width steel</t>
  </si>
  <si>
    <t>steel density</t>
  </si>
  <si>
    <t>width lead</t>
  </si>
  <si>
    <t>lead density</t>
  </si>
  <si>
    <t>weight steel</t>
  </si>
  <si>
    <t>weight lead</t>
  </si>
  <si>
    <t>top plate</t>
  </si>
  <si>
    <t>side plate</t>
  </si>
  <si>
    <t>back plate</t>
  </si>
  <si>
    <t>hinge plate</t>
  </si>
  <si>
    <t>side door</t>
  </si>
  <si>
    <t>front door</t>
  </si>
  <si>
    <t>total</t>
  </si>
  <si>
    <t>height</t>
  </si>
  <si>
    <t>length</t>
  </si>
  <si>
    <t>width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</si>
</sst>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2A3092-6C07-432C-B6C9-8AFCBBE33A13}">
  <dimension ref="A1:L20"/>
  <sheetViews>
    <sheetView tabSelected="1" workbookViewId="0">
      <selection activeCell="G12" sqref="G12"/>
    </sheetView>
  </sheetViews>
  <sheetFormatPr defaultRowHeight="15" x14ac:dyDescent="0.25"/>
  <cols>
    <col min="1" max="1" width="12.28515625" customWidth="1"/>
    <col min="4" max="4" width="14.42578125" customWidth="1"/>
    <col min="5" max="5" width="13.85546875" customWidth="1"/>
    <col min="6" max="6" width="12.28515625" customWidth="1"/>
    <col min="7" max="7" width="13.42578125" customWidth="1"/>
    <col min="8" max="9" width="12.42578125" customWidth="1"/>
  </cols>
  <sheetData>
    <row r="1" spans="1:1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12" x14ac:dyDescent="0.25">
      <c r="A2" t="s">
        <v>9</v>
      </c>
      <c r="B2">
        <v>980</v>
      </c>
      <c r="C2">
        <v>580</v>
      </c>
      <c r="D2">
        <v>3</v>
      </c>
      <c r="E2">
        <v>7.9000000000000008E-3</v>
      </c>
      <c r="F2">
        <v>0.8</v>
      </c>
      <c r="G2">
        <v>1.0999999999999999E-2</v>
      </c>
      <c r="H2">
        <f>B2*C2*D2*E2*3</f>
        <v>40413.240000000005</v>
      </c>
      <c r="I2">
        <f>B2*C2*F2*G2*3</f>
        <v>15005.76</v>
      </c>
      <c r="J2">
        <v>2.7000000000000001E-3</v>
      </c>
      <c r="K2">
        <v>2</v>
      </c>
      <c r="L2">
        <f>B2*C2*J2*K2</f>
        <v>3069.36</v>
      </c>
    </row>
    <row r="3" spans="1:12" x14ac:dyDescent="0.25">
      <c r="A3" t="s">
        <v>10</v>
      </c>
      <c r="B3">
        <v>660</v>
      </c>
      <c r="C3">
        <v>580</v>
      </c>
      <c r="D3">
        <v>3</v>
      </c>
      <c r="E3">
        <v>7.9000000000000008E-3</v>
      </c>
      <c r="F3">
        <v>0.8</v>
      </c>
      <c r="G3">
        <v>1.0999999999999999E-2</v>
      </c>
      <c r="H3">
        <f t="shared" ref="H3:H7" si="0">B3*C3*D3*E3</f>
        <v>9072.36</v>
      </c>
      <c r="I3">
        <f t="shared" ref="I3:I7" si="1">B3*C3*F3*G3</f>
        <v>3368.64</v>
      </c>
      <c r="J3">
        <v>2.7000000000000001E-3</v>
      </c>
      <c r="K3">
        <v>2</v>
      </c>
      <c r="L3">
        <f t="shared" ref="L3:L7" si="2">B3*C3*J3*K3</f>
        <v>2067.12</v>
      </c>
    </row>
    <row r="4" spans="1:12" x14ac:dyDescent="0.25">
      <c r="A4" t="s">
        <v>11</v>
      </c>
      <c r="B4">
        <v>980</v>
      </c>
      <c r="C4">
        <v>660</v>
      </c>
      <c r="D4">
        <v>3</v>
      </c>
      <c r="E4">
        <v>7.9000000000000008E-3</v>
      </c>
      <c r="F4">
        <v>0.8</v>
      </c>
      <c r="G4">
        <v>1.0999999999999999E-2</v>
      </c>
      <c r="H4">
        <f t="shared" si="0"/>
        <v>15329.160000000002</v>
      </c>
      <c r="I4">
        <f t="shared" si="1"/>
        <v>5691.8399999999992</v>
      </c>
      <c r="J4">
        <v>2.7000000000000001E-3</v>
      </c>
      <c r="K4">
        <v>2</v>
      </c>
      <c r="L4">
        <f t="shared" si="2"/>
        <v>3492.7200000000003</v>
      </c>
    </row>
    <row r="5" spans="1:12" x14ac:dyDescent="0.25">
      <c r="A5" t="s">
        <v>12</v>
      </c>
      <c r="B5">
        <v>660</v>
      </c>
      <c r="C5">
        <v>40</v>
      </c>
      <c r="D5">
        <v>3</v>
      </c>
      <c r="E5">
        <v>7.9000000000000008E-3</v>
      </c>
      <c r="F5">
        <v>0.8</v>
      </c>
      <c r="G5">
        <v>1.0999999999999999E-2</v>
      </c>
      <c r="H5">
        <f t="shared" si="0"/>
        <v>625.68000000000006</v>
      </c>
      <c r="I5">
        <f t="shared" si="1"/>
        <v>232.32</v>
      </c>
      <c r="J5">
        <v>2.7000000000000001E-3</v>
      </c>
      <c r="K5">
        <v>2</v>
      </c>
      <c r="L5">
        <f t="shared" si="2"/>
        <v>142.56</v>
      </c>
    </row>
    <row r="6" spans="1:12" x14ac:dyDescent="0.25">
      <c r="A6" t="s">
        <v>13</v>
      </c>
      <c r="B6">
        <v>660</v>
      </c>
      <c r="C6">
        <v>450</v>
      </c>
      <c r="D6">
        <v>3</v>
      </c>
      <c r="E6">
        <v>7.9000000000000008E-3</v>
      </c>
      <c r="F6">
        <v>0.8</v>
      </c>
      <c r="G6">
        <v>1.0999999999999999E-2</v>
      </c>
      <c r="H6">
        <f t="shared" si="0"/>
        <v>7038.9000000000005</v>
      </c>
      <c r="I6">
        <f t="shared" si="1"/>
        <v>2613.6</v>
      </c>
      <c r="J6">
        <v>2.7000000000000001E-3</v>
      </c>
      <c r="K6">
        <v>2</v>
      </c>
      <c r="L6">
        <f t="shared" si="2"/>
        <v>1603.8000000000002</v>
      </c>
    </row>
    <row r="7" spans="1:12" x14ac:dyDescent="0.25">
      <c r="A7" t="s">
        <v>14</v>
      </c>
      <c r="B7">
        <v>660</v>
      </c>
      <c r="C7">
        <v>540</v>
      </c>
      <c r="D7">
        <v>3</v>
      </c>
      <c r="E7">
        <v>7.9000000000000008E-3</v>
      </c>
      <c r="F7">
        <v>0.8</v>
      </c>
      <c r="G7">
        <v>1.0999999999999999E-2</v>
      </c>
      <c r="H7">
        <f t="shared" si="0"/>
        <v>8446.68</v>
      </c>
      <c r="I7">
        <f t="shared" si="1"/>
        <v>3136.3199999999997</v>
      </c>
      <c r="J7">
        <v>2.7000000000000001E-3</v>
      </c>
      <c r="K7">
        <v>2</v>
      </c>
      <c r="L7">
        <f t="shared" si="2"/>
        <v>1924.5600000000002</v>
      </c>
    </row>
    <row r="9" spans="1:12" x14ac:dyDescent="0.25">
      <c r="A9" t="s">
        <v>15</v>
      </c>
      <c r="H9">
        <f>SUM(H2:H7)</f>
        <v>80926.020000000019</v>
      </c>
      <c r="I9">
        <f>SUM(I2:I7)</f>
        <v>30048.48</v>
      </c>
      <c r="L9">
        <f>SUM(L2:L7)</f>
        <v>12300.12</v>
      </c>
    </row>
    <row r="12" spans="1:12" x14ac:dyDescent="0.25">
      <c r="A12">
        <v>1370</v>
      </c>
      <c r="B12" t="s">
        <v>16</v>
      </c>
      <c r="C12">
        <v>0.66</v>
      </c>
      <c r="D12">
        <v>4</v>
      </c>
      <c r="E12">
        <f>A12*C12*D12</f>
        <v>3616.8</v>
      </c>
      <c r="G12">
        <v>150</v>
      </c>
      <c r="H12">
        <v>24</v>
      </c>
      <c r="I12">
        <f>G12*H12</f>
        <v>3600</v>
      </c>
    </row>
    <row r="13" spans="1:12" x14ac:dyDescent="0.25">
      <c r="A13">
        <v>1370</v>
      </c>
      <c r="B13" t="s">
        <v>17</v>
      </c>
      <c r="C13">
        <v>0.5</v>
      </c>
      <c r="D13">
        <v>4</v>
      </c>
      <c r="E13">
        <f t="shared" ref="E13:E14" si="3">A13*C13*D13</f>
        <v>2740</v>
      </c>
    </row>
    <row r="14" spans="1:12" x14ac:dyDescent="0.25">
      <c r="A14">
        <v>1370</v>
      </c>
      <c r="B14" t="s">
        <v>18</v>
      </c>
      <c r="C14">
        <v>0.9</v>
      </c>
      <c r="D14">
        <v>4</v>
      </c>
      <c r="E14">
        <f t="shared" si="3"/>
        <v>4932</v>
      </c>
    </row>
    <row r="16" spans="1:12" x14ac:dyDescent="0.25">
      <c r="E16">
        <f>SUM(E12:E14)</f>
        <v>11288.8</v>
      </c>
    </row>
    <row r="20" spans="7:12" x14ac:dyDescent="0.25">
      <c r="G20">
        <f>E16+H9+I12</f>
        <v>95814.820000000022</v>
      </c>
      <c r="I20">
        <f>E16+I12+I9+L9</f>
        <v>57237.4</v>
      </c>
      <c r="L20">
        <f>G20-I20</f>
        <v>38577.42000000002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LuisMa</dc:creator>
  <cp:lastModifiedBy>LuisMa</cp:lastModifiedBy>
  <dcterms:created xsi:type="dcterms:W3CDTF">2022-04-08T13:37:06Z</dcterms:created>
  <dcterms:modified xsi:type="dcterms:W3CDTF">2022-04-16T08:27:22Z</dcterms:modified>
</cp:coreProperties>
</file>