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基因" sheetId="1" r:id="rId1"/>
  </sheets>
  <calcPr calcId="144525"/>
</workbook>
</file>

<file path=xl/sharedStrings.xml><?xml version="1.0" encoding="utf-8"?>
<sst xmlns="http://schemas.openxmlformats.org/spreadsheetml/2006/main" count="60" uniqueCount="17">
  <si>
    <t>FOS mRNA</t>
  </si>
  <si>
    <t>SS</t>
  </si>
  <si>
    <t>GAPDH-Ct</t>
  </si>
  <si>
    <t>FOS-Ct</t>
  </si>
  <si>
    <r>
      <rPr>
        <sz val="12"/>
        <color rgb="FFFF0000"/>
        <rFont val="宋体"/>
        <charset val="134"/>
      </rPr>
      <t>△</t>
    </r>
    <r>
      <rPr>
        <sz val="12"/>
        <color rgb="FFFF0000"/>
        <rFont val="Times New Roman"/>
        <charset val="134"/>
      </rPr>
      <t>Ct</t>
    </r>
  </si>
  <si>
    <r>
      <rPr>
        <sz val="11"/>
        <color rgb="FFFF0000"/>
        <rFont val="宋体"/>
        <charset val="134"/>
      </rPr>
      <t>△△</t>
    </r>
    <r>
      <rPr>
        <sz val="12"/>
        <color rgb="FFFF0000"/>
        <rFont val="Times New Roman"/>
        <charset val="0"/>
      </rPr>
      <t>Ct</t>
    </r>
  </si>
  <si>
    <r>
      <rPr>
        <sz val="12"/>
        <color rgb="FFFF0000"/>
        <rFont val="Times New Roman"/>
        <charset val="0"/>
      </rPr>
      <t>Fold Change 2</t>
    </r>
    <r>
      <rPr>
        <vertAlign val="superscript"/>
        <sz val="12"/>
        <color rgb="FFFF0000"/>
        <rFont val="Times New Roman"/>
        <charset val="0"/>
      </rPr>
      <t>-</t>
    </r>
    <r>
      <rPr>
        <vertAlign val="superscript"/>
        <sz val="12"/>
        <color rgb="FFFF0000"/>
        <rFont val="宋体"/>
        <charset val="0"/>
      </rPr>
      <t>△△</t>
    </r>
    <r>
      <rPr>
        <vertAlign val="superscript"/>
        <sz val="12"/>
        <color rgb="FFFF0000"/>
        <rFont val="Times New Roman"/>
        <charset val="0"/>
      </rPr>
      <t>Ct</t>
    </r>
  </si>
  <si>
    <t>SS (n=30)</t>
  </si>
  <si>
    <t>Control</t>
  </si>
  <si>
    <r>
      <rPr>
        <sz val="12"/>
        <color rgb="FFFF0000"/>
        <rFont val="宋体"/>
        <charset val="134"/>
      </rPr>
      <t>△</t>
    </r>
    <r>
      <rPr>
        <sz val="12"/>
        <color rgb="FFFF0000"/>
        <rFont val="Times New Roman"/>
        <charset val="0"/>
      </rPr>
      <t>Ct</t>
    </r>
  </si>
  <si>
    <t>Control (n=20)</t>
  </si>
  <si>
    <t>MYC mRNA</t>
  </si>
  <si>
    <t>MYC-Ct</t>
  </si>
  <si>
    <t>IL-1β mRNA</t>
  </si>
  <si>
    <t>IL-1β-Ct</t>
  </si>
  <si>
    <t>EGR1 mRNA</t>
  </si>
  <si>
    <t>EGR1-Ct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</si>
</sst>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rgb="FFFF0000"/>
      <name val="Times New Roman"/>
      <charset val="134"/>
    </font>
    <font>
      <sz val="11"/>
      <color theme="1"/>
      <name val="宋体"/>
      <charset val="134"/>
    </font>
    <font>
      <b/>
      <sz val="11"/>
      <color theme="4"/>
      <name val="Times New Roman"/>
      <charset val="134"/>
    </font>
    <font>
      <sz val="11"/>
      <color rgb="FFFF0000"/>
      <name val="Times New Roman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2"/>
      <color rgb="FFFF0000"/>
      <name val="Times New Roman"/>
      <charset val="0"/>
    </font>
    <font>
      <sz val="10"/>
      <name val="Arial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0"/>
      <color rgb="FFFF0000"/>
      <name val="Arial"/>
      <charset val="134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FF0000"/>
      <name val="Times New Roman"/>
      <charset val="134"/>
    </font>
    <font>
      <vertAlign val="superscript"/>
      <sz val="12"/>
      <color rgb="FFFF0000"/>
      <name val="Times New Roman"/>
      <charset val="0"/>
    </font>
    <font>
      <vertAlign val="superscript"/>
      <sz val="12"/>
      <color rgb="FFFF0000"/>
      <name val="宋体"/>
      <charset val="0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5" borderId="1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177" fontId="0" fillId="0" borderId="0" xfId="0" applyNumberFormat="1">
      <alignment vertical="center"/>
    </xf>
    <xf numFmtId="176" fontId="1" fillId="2" borderId="0" xfId="0" applyNumberFormat="1" applyFont="1" applyFill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176" fontId="9" fillId="0" borderId="0" xfId="0" applyNumberFormat="1" applyFont="1" applyAlignment="1">
      <alignment horizontal="center" vertical="center"/>
    </xf>
    <xf numFmtId="177" fontId="8" fillId="0" borderId="0" xfId="0" applyNumberFormat="1" applyFont="1" applyAlignment="1">
      <alignment horizontal="center"/>
    </xf>
    <xf numFmtId="177" fontId="10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11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6" fontId="4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2" fillId="0" borderId="0" xfId="0" applyFont="1">
      <alignment vertical="center"/>
    </xf>
    <xf numFmtId="177" fontId="9" fillId="0" borderId="0" xfId="0" applyNumberFormat="1" applyFont="1" applyAlignment="1">
      <alignment horizontal="center" vertical="center"/>
    </xf>
    <xf numFmtId="177" fontId="8" fillId="0" borderId="0" xfId="0" applyNumberFormat="1" applyFont="1" applyFill="1" applyAlignment="1">
      <alignment horizontal="center"/>
    </xf>
    <xf numFmtId="177" fontId="11" fillId="0" borderId="0" xfId="0" applyNumberFormat="1" applyFont="1" applyFill="1" applyAlignment="1">
      <alignment horizontal="center"/>
    </xf>
    <xf numFmtId="0" fontId="0" fillId="4" borderId="0" xfId="0" applyFill="1">
      <alignment vertical="center"/>
    </xf>
    <xf numFmtId="176" fontId="4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177" fontId="10" fillId="0" borderId="0" xfId="0" applyNumberFormat="1" applyFont="1">
      <alignment vertical="center"/>
    </xf>
    <xf numFmtId="176" fontId="1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3"/>
  <sheetViews>
    <sheetView tabSelected="1" workbookViewId="0">
      <selection activeCell="F6" sqref="F6"/>
    </sheetView>
  </sheetViews>
  <sheetFormatPr defaultColWidth="9" defaultRowHeight="18" customHeight="1"/>
  <cols>
    <col min="1" max="1" width="11.75" customWidth="1"/>
    <col min="2" max="6" width="11.5" customWidth="1"/>
    <col min="7" max="8" width="17.875" customWidth="1"/>
    <col min="9" max="9" width="11.5" style="1" customWidth="1"/>
    <col min="10" max="10" width="13.375" customWidth="1"/>
    <col min="11" max="11" width="11.75" customWidth="1"/>
    <col min="12" max="12" width="12.375" customWidth="1"/>
    <col min="13" max="13" width="11.5" customWidth="1"/>
    <col min="14" max="14" width="10.875" customWidth="1"/>
    <col min="15" max="15" width="13.375" customWidth="1"/>
    <col min="16" max="16" width="19.375" customWidth="1"/>
    <col min="17" max="17" width="15.5" customWidth="1"/>
  </cols>
  <sheetData>
    <row r="1" customHeight="1" spans="1:10">
      <c r="A1" s="2" t="s">
        <v>0</v>
      </c>
      <c r="B1" s="3"/>
      <c r="C1" s="4"/>
      <c r="D1" s="4"/>
      <c r="E1" s="4"/>
      <c r="F1" s="4"/>
      <c r="G1" s="4"/>
      <c r="H1" s="4"/>
      <c r="I1" s="18"/>
      <c r="J1" s="4"/>
    </row>
    <row r="2" customHeight="1" spans="2:18">
      <c r="B2" s="5" t="s">
        <v>1</v>
      </c>
      <c r="C2" s="6" t="s">
        <v>2</v>
      </c>
      <c r="D2" s="6" t="s">
        <v>3</v>
      </c>
      <c r="E2" s="7" t="s">
        <v>4</v>
      </c>
      <c r="F2" s="8" t="s">
        <v>5</v>
      </c>
      <c r="G2" s="9" t="s">
        <v>6</v>
      </c>
      <c r="I2" s="19" t="s">
        <v>7</v>
      </c>
      <c r="J2" s="20"/>
      <c r="K2" s="5" t="s">
        <v>8</v>
      </c>
      <c r="L2" s="6" t="s">
        <v>2</v>
      </c>
      <c r="M2" s="6" t="s">
        <v>3</v>
      </c>
      <c r="N2" s="7" t="s">
        <v>9</v>
      </c>
      <c r="O2" s="8" t="s">
        <v>5</v>
      </c>
      <c r="P2" s="9" t="s">
        <v>6</v>
      </c>
      <c r="Q2" s="27" t="s">
        <v>10</v>
      </c>
      <c r="R2" s="28"/>
    </row>
    <row r="3" customHeight="1" spans="2:18">
      <c r="B3" s="10"/>
      <c r="C3" s="11">
        <v>20.22</v>
      </c>
      <c r="D3" s="12">
        <v>25.71</v>
      </c>
      <c r="E3" s="12">
        <f>D3-C3</f>
        <v>5.49</v>
      </c>
      <c r="F3" s="12">
        <f>E3-4.29</f>
        <v>1.2</v>
      </c>
      <c r="G3" s="13">
        <f>POWER(2,-F3)</f>
        <v>0.435275281648062</v>
      </c>
      <c r="H3" s="13">
        <f>-1/G3</f>
        <v>-2.29739670999407</v>
      </c>
      <c r="I3" s="12">
        <v>-2.3</v>
      </c>
      <c r="J3" s="21"/>
      <c r="K3" s="22"/>
      <c r="L3" s="11">
        <v>21.34</v>
      </c>
      <c r="M3" s="11">
        <v>25.62</v>
      </c>
      <c r="N3" s="11">
        <f>M3-L3</f>
        <v>4.28</v>
      </c>
      <c r="O3" s="23">
        <f>N3-4.56</f>
        <v>-0.279999999999998</v>
      </c>
      <c r="P3" s="11">
        <f>POWER(2,-O3)</f>
        <v>1.21419488439505</v>
      </c>
      <c r="Q3" s="10">
        <v>1.21</v>
      </c>
      <c r="R3" s="29"/>
    </row>
    <row r="4" customHeight="1" spans="2:18">
      <c r="B4" s="10"/>
      <c r="C4" s="11">
        <v>21.45</v>
      </c>
      <c r="D4" s="12">
        <v>27.45</v>
      </c>
      <c r="E4" s="12">
        <f t="shared" ref="E4:E32" si="0">D4-C4</f>
        <v>6</v>
      </c>
      <c r="F4" s="12">
        <f t="shared" ref="F4:F32" si="1">E4-4.29</f>
        <v>1.71</v>
      </c>
      <c r="G4" s="13">
        <f t="shared" ref="G4:G32" si="2">POWER(2,-F4)</f>
        <v>0.305660069423017</v>
      </c>
      <c r="H4" s="13">
        <f t="shared" ref="H4:H32" si="3">-1/G4</f>
        <v>-3.27160823423112</v>
      </c>
      <c r="I4" s="12">
        <v>-3.27</v>
      </c>
      <c r="J4" s="21"/>
      <c r="K4" s="11"/>
      <c r="L4" s="11">
        <v>20.91</v>
      </c>
      <c r="M4" s="11">
        <v>25.09</v>
      </c>
      <c r="N4" s="11">
        <f>M4-L4</f>
        <v>4.18</v>
      </c>
      <c r="O4" s="23">
        <f t="shared" ref="O4:O22" si="4">N4-4.56</f>
        <v>-0.38</v>
      </c>
      <c r="P4" s="11">
        <f>POWER(2,-O4)</f>
        <v>1.30134185544193</v>
      </c>
      <c r="Q4" s="10">
        <v>1.3</v>
      </c>
      <c r="R4" s="29"/>
    </row>
    <row r="5" customHeight="1" spans="2:18">
      <c r="B5" s="10"/>
      <c r="C5" s="11">
        <v>21.53</v>
      </c>
      <c r="D5" s="12">
        <v>26.68</v>
      </c>
      <c r="E5" s="12">
        <f t="shared" si="0"/>
        <v>5.15</v>
      </c>
      <c r="F5" s="12">
        <f t="shared" si="1"/>
        <v>0.859999999999999</v>
      </c>
      <c r="G5" s="13">
        <f t="shared" si="2"/>
        <v>0.550952557938306</v>
      </c>
      <c r="H5" s="13">
        <f t="shared" si="3"/>
        <v>-1.81503831063432</v>
      </c>
      <c r="I5" s="12">
        <v>-1.82</v>
      </c>
      <c r="J5" s="21"/>
      <c r="K5" s="22"/>
      <c r="L5" s="11">
        <v>21.93</v>
      </c>
      <c r="M5" s="11">
        <v>26.33</v>
      </c>
      <c r="N5" s="11">
        <f t="shared" ref="N5:N22" si="5">M5-L5</f>
        <v>4.4</v>
      </c>
      <c r="O5" s="23">
        <f t="shared" si="4"/>
        <v>-0.160000000000001</v>
      </c>
      <c r="P5" s="11">
        <f t="shared" ref="P5:P22" si="6">POWER(2,-O5)</f>
        <v>1.11728713807222</v>
      </c>
      <c r="Q5" s="10">
        <v>1.12</v>
      </c>
      <c r="R5" s="29"/>
    </row>
    <row r="6" customHeight="1" spans="2:18">
      <c r="B6" s="10"/>
      <c r="C6" s="11">
        <v>22.34</v>
      </c>
      <c r="D6" s="12">
        <v>27.96</v>
      </c>
      <c r="E6" s="12">
        <f t="shared" si="0"/>
        <v>5.62</v>
      </c>
      <c r="F6" s="12">
        <f t="shared" si="1"/>
        <v>1.33</v>
      </c>
      <c r="G6" s="13">
        <f t="shared" si="2"/>
        <v>0.397768241877459</v>
      </c>
      <c r="H6" s="13">
        <f t="shared" si="3"/>
        <v>-2.51402674904366</v>
      </c>
      <c r="I6" s="12">
        <v>-2.51</v>
      </c>
      <c r="J6" s="21"/>
      <c r="K6" s="22"/>
      <c r="L6" s="11">
        <v>23.02</v>
      </c>
      <c r="M6" s="11">
        <v>27.39</v>
      </c>
      <c r="N6" s="11">
        <f t="shared" si="5"/>
        <v>4.37</v>
      </c>
      <c r="O6" s="23">
        <f t="shared" si="4"/>
        <v>-0.189999999999999</v>
      </c>
      <c r="P6" s="11">
        <f t="shared" si="6"/>
        <v>1.14076371586842</v>
      </c>
      <c r="Q6" s="10">
        <v>1.14</v>
      </c>
      <c r="R6" s="29"/>
    </row>
    <row r="7" customHeight="1" spans="2:18">
      <c r="B7" s="10"/>
      <c r="C7" s="11">
        <v>21.24</v>
      </c>
      <c r="D7" s="12">
        <v>26.46</v>
      </c>
      <c r="E7" s="12">
        <f t="shared" si="0"/>
        <v>5.22</v>
      </c>
      <c r="F7" s="12">
        <f t="shared" si="1"/>
        <v>0.930000000000002</v>
      </c>
      <c r="G7" s="13">
        <f t="shared" si="2"/>
        <v>0.524858341811533</v>
      </c>
      <c r="H7" s="13">
        <f t="shared" si="3"/>
        <v>-1.90527599608788</v>
      </c>
      <c r="I7" s="12">
        <v>-1.91</v>
      </c>
      <c r="J7" s="21"/>
      <c r="K7" s="22"/>
      <c r="L7" s="11">
        <v>22.64</v>
      </c>
      <c r="M7" s="11">
        <v>27.06</v>
      </c>
      <c r="N7" s="11">
        <f t="shared" si="5"/>
        <v>4.42</v>
      </c>
      <c r="O7" s="23">
        <f t="shared" si="4"/>
        <v>-0.140000000000001</v>
      </c>
      <c r="P7" s="11">
        <f t="shared" si="6"/>
        <v>1.10190511587661</v>
      </c>
      <c r="Q7" s="10">
        <v>1.1</v>
      </c>
      <c r="R7" s="29"/>
    </row>
    <row r="8" customHeight="1" spans="2:18">
      <c r="B8" s="10"/>
      <c r="C8" s="11">
        <v>22.81</v>
      </c>
      <c r="D8" s="12">
        <v>28.31</v>
      </c>
      <c r="E8" s="12">
        <f t="shared" si="0"/>
        <v>5.5</v>
      </c>
      <c r="F8" s="12">
        <f t="shared" si="1"/>
        <v>1.21</v>
      </c>
      <c r="G8" s="13">
        <f t="shared" si="2"/>
        <v>0.432268615653933</v>
      </c>
      <c r="H8" s="13">
        <f t="shared" si="3"/>
        <v>-2.31337636781057</v>
      </c>
      <c r="I8" s="12">
        <v>-2.31</v>
      </c>
      <c r="J8" s="21"/>
      <c r="K8" s="22"/>
      <c r="L8" s="11">
        <v>22.51</v>
      </c>
      <c r="M8" s="11">
        <v>26.78</v>
      </c>
      <c r="N8" s="11">
        <f t="shared" si="5"/>
        <v>4.27</v>
      </c>
      <c r="O8" s="23">
        <f t="shared" si="4"/>
        <v>-0.29</v>
      </c>
      <c r="P8" s="11">
        <f t="shared" si="6"/>
        <v>1.22264027769207</v>
      </c>
      <c r="Q8" s="10">
        <v>1.22</v>
      </c>
      <c r="R8" s="29"/>
    </row>
    <row r="9" customHeight="1" spans="2:18">
      <c r="B9" s="10"/>
      <c r="C9" s="11">
        <v>21.06</v>
      </c>
      <c r="D9" s="12">
        <v>24.98</v>
      </c>
      <c r="E9" s="12">
        <f t="shared" si="0"/>
        <v>3.92</v>
      </c>
      <c r="F9" s="12">
        <f t="shared" si="1"/>
        <v>-0.369999999999998</v>
      </c>
      <c r="G9" s="13">
        <f t="shared" si="2"/>
        <v>1.29235283063749</v>
      </c>
      <c r="H9" s="13"/>
      <c r="I9" s="12">
        <v>1.29</v>
      </c>
      <c r="J9" s="21"/>
      <c r="K9" s="22"/>
      <c r="L9" s="11">
        <v>23.5</v>
      </c>
      <c r="M9" s="11">
        <v>27.82</v>
      </c>
      <c r="N9" s="11">
        <f t="shared" si="5"/>
        <v>4.32</v>
      </c>
      <c r="O9" s="23">
        <f t="shared" si="4"/>
        <v>-0.239999999999999</v>
      </c>
      <c r="P9" s="11">
        <f t="shared" si="6"/>
        <v>1.18099266142953</v>
      </c>
      <c r="Q9" s="10">
        <v>1.18</v>
      </c>
      <c r="R9" s="29"/>
    </row>
    <row r="10" customHeight="1" spans="2:18">
      <c r="B10" s="10"/>
      <c r="C10" s="11">
        <v>22.65</v>
      </c>
      <c r="D10" s="12">
        <v>27.65</v>
      </c>
      <c r="E10" s="12">
        <f t="shared" si="0"/>
        <v>5</v>
      </c>
      <c r="F10" s="12">
        <f t="shared" si="1"/>
        <v>0.71</v>
      </c>
      <c r="G10" s="13">
        <f t="shared" si="2"/>
        <v>0.611320138846034</v>
      </c>
      <c r="H10" s="13">
        <f t="shared" si="3"/>
        <v>-1.63580411711556</v>
      </c>
      <c r="I10" s="12">
        <v>-1.64</v>
      </c>
      <c r="J10" s="21"/>
      <c r="K10" s="22"/>
      <c r="L10" s="11">
        <v>22.19</v>
      </c>
      <c r="M10" s="11">
        <v>26.44</v>
      </c>
      <c r="N10" s="11">
        <f t="shared" si="5"/>
        <v>4.25</v>
      </c>
      <c r="O10" s="23">
        <f t="shared" si="4"/>
        <v>-0.31</v>
      </c>
      <c r="P10" s="11">
        <f t="shared" si="6"/>
        <v>1.23970769993899</v>
      </c>
      <c r="Q10" s="10">
        <v>1.24</v>
      </c>
      <c r="R10" s="29"/>
    </row>
    <row r="11" customHeight="1" spans="2:18">
      <c r="B11" s="10"/>
      <c r="C11" s="11">
        <v>20.78</v>
      </c>
      <c r="D11" s="12">
        <v>26.59</v>
      </c>
      <c r="E11" s="12">
        <f t="shared" si="0"/>
        <v>5.81</v>
      </c>
      <c r="F11" s="12">
        <f t="shared" si="1"/>
        <v>1.52</v>
      </c>
      <c r="G11" s="13">
        <f t="shared" si="2"/>
        <v>0.348685916587602</v>
      </c>
      <c r="H11" s="13">
        <f t="shared" si="3"/>
        <v>-2.86791049603165</v>
      </c>
      <c r="I11" s="12">
        <v>-2.87</v>
      </c>
      <c r="J11" s="21"/>
      <c r="K11" s="22"/>
      <c r="L11" s="11">
        <v>20.61</v>
      </c>
      <c r="M11" s="11">
        <v>25.2</v>
      </c>
      <c r="N11" s="11">
        <f t="shared" si="5"/>
        <v>4.59</v>
      </c>
      <c r="O11" s="23">
        <f t="shared" si="4"/>
        <v>0.0300000000000002</v>
      </c>
      <c r="P11" s="11">
        <f t="shared" si="6"/>
        <v>0.979420297586927</v>
      </c>
      <c r="Q11" s="10">
        <v>0.98</v>
      </c>
      <c r="R11" s="29"/>
    </row>
    <row r="12" customHeight="1" spans="2:18">
      <c r="B12" s="10"/>
      <c r="C12" s="11">
        <v>21.52</v>
      </c>
      <c r="D12" s="12">
        <v>25.97</v>
      </c>
      <c r="E12" s="12">
        <f t="shared" si="0"/>
        <v>4.45</v>
      </c>
      <c r="F12" s="12">
        <f t="shared" si="1"/>
        <v>0.159999999999999</v>
      </c>
      <c r="G12" s="13">
        <f t="shared" si="2"/>
        <v>0.895025070927973</v>
      </c>
      <c r="H12" s="13">
        <f t="shared" si="3"/>
        <v>-1.11728713807222</v>
      </c>
      <c r="I12" s="12">
        <v>-1.12</v>
      </c>
      <c r="J12" s="21"/>
      <c r="K12" s="22"/>
      <c r="L12" s="11">
        <v>20.54</v>
      </c>
      <c r="M12" s="11">
        <v>24.8</v>
      </c>
      <c r="N12" s="11">
        <f t="shared" si="5"/>
        <v>4.26</v>
      </c>
      <c r="O12" s="23">
        <f t="shared" si="4"/>
        <v>-0.299999999999998</v>
      </c>
      <c r="P12" s="11">
        <f t="shared" si="6"/>
        <v>1.23114441334491</v>
      </c>
      <c r="Q12" s="10">
        <v>1.23</v>
      </c>
      <c r="R12" s="29"/>
    </row>
    <row r="13" customHeight="1" spans="2:18">
      <c r="B13" s="10"/>
      <c r="C13" s="11">
        <v>20.58</v>
      </c>
      <c r="D13" s="12">
        <v>26.82</v>
      </c>
      <c r="E13" s="12">
        <f t="shared" si="0"/>
        <v>6.24</v>
      </c>
      <c r="F13" s="12">
        <f t="shared" si="1"/>
        <v>1.95</v>
      </c>
      <c r="G13" s="13">
        <f t="shared" si="2"/>
        <v>0.258816230960344</v>
      </c>
      <c r="H13" s="13">
        <f t="shared" si="3"/>
        <v>-3.86374531569939</v>
      </c>
      <c r="I13" s="12">
        <v>-3.86</v>
      </c>
      <c r="J13" s="21"/>
      <c r="K13" s="22"/>
      <c r="L13" s="11">
        <v>21.51</v>
      </c>
      <c r="M13" s="11">
        <v>25.84</v>
      </c>
      <c r="N13" s="11">
        <f t="shared" si="5"/>
        <v>4.33</v>
      </c>
      <c r="O13" s="23">
        <f t="shared" si="4"/>
        <v>-0.230000000000001</v>
      </c>
      <c r="P13" s="11">
        <f t="shared" si="6"/>
        <v>1.17283494923188</v>
      </c>
      <c r="Q13" s="10">
        <v>1.17</v>
      </c>
      <c r="R13" s="29"/>
    </row>
    <row r="14" customHeight="1" spans="2:18">
      <c r="B14" s="10"/>
      <c r="C14" s="11">
        <v>22.19</v>
      </c>
      <c r="D14" s="12">
        <v>28.71</v>
      </c>
      <c r="E14" s="12">
        <f t="shared" si="0"/>
        <v>6.52</v>
      </c>
      <c r="F14" s="12">
        <f t="shared" si="1"/>
        <v>2.23</v>
      </c>
      <c r="G14" s="13">
        <f t="shared" si="2"/>
        <v>0.213158722941989</v>
      </c>
      <c r="H14" s="13">
        <f t="shared" si="3"/>
        <v>-4.69133979692751</v>
      </c>
      <c r="I14" s="12">
        <v>-4.69</v>
      </c>
      <c r="J14" s="21"/>
      <c r="K14" s="22"/>
      <c r="L14" s="11">
        <v>21.17</v>
      </c>
      <c r="M14" s="11">
        <v>25.42</v>
      </c>
      <c r="N14" s="11">
        <f t="shared" si="5"/>
        <v>4.25</v>
      </c>
      <c r="O14" s="23">
        <f t="shared" si="4"/>
        <v>-0.31</v>
      </c>
      <c r="P14" s="11">
        <f t="shared" si="6"/>
        <v>1.23970769993899</v>
      </c>
      <c r="Q14" s="10">
        <v>1.24</v>
      </c>
      <c r="R14" s="29"/>
    </row>
    <row r="15" customHeight="1" spans="2:18">
      <c r="B15" s="10"/>
      <c r="C15" s="11">
        <v>22.78</v>
      </c>
      <c r="D15" s="12">
        <v>28.65</v>
      </c>
      <c r="E15" s="12">
        <f t="shared" si="0"/>
        <v>5.87</v>
      </c>
      <c r="F15" s="12">
        <f t="shared" si="1"/>
        <v>1.58</v>
      </c>
      <c r="G15" s="13">
        <f t="shared" si="2"/>
        <v>0.334481888696529</v>
      </c>
      <c r="H15" s="13">
        <f t="shared" si="3"/>
        <v>-2.98969849726987</v>
      </c>
      <c r="I15" s="12">
        <v>-2.99</v>
      </c>
      <c r="J15" s="21"/>
      <c r="K15" s="22"/>
      <c r="L15" s="11">
        <v>23.1</v>
      </c>
      <c r="M15" s="11">
        <v>27.37</v>
      </c>
      <c r="N15" s="11">
        <f t="shared" si="5"/>
        <v>4.27</v>
      </c>
      <c r="O15" s="23">
        <f t="shared" si="4"/>
        <v>-0.29</v>
      </c>
      <c r="P15" s="11">
        <f t="shared" si="6"/>
        <v>1.22264027769207</v>
      </c>
      <c r="Q15" s="10">
        <v>1.22</v>
      </c>
      <c r="R15" s="29"/>
    </row>
    <row r="16" customHeight="1" spans="2:18">
      <c r="B16" s="10"/>
      <c r="C16" s="11">
        <v>21.49</v>
      </c>
      <c r="D16" s="12">
        <v>27.47</v>
      </c>
      <c r="E16" s="12">
        <f t="shared" si="0"/>
        <v>5.98</v>
      </c>
      <c r="F16" s="12">
        <f t="shared" si="1"/>
        <v>1.69</v>
      </c>
      <c r="G16" s="13">
        <f t="shared" si="2"/>
        <v>0.309926924984747</v>
      </c>
      <c r="H16" s="13">
        <f t="shared" si="3"/>
        <v>-3.22656703688851</v>
      </c>
      <c r="I16" s="12">
        <v>-3.23</v>
      </c>
      <c r="J16" s="21"/>
      <c r="K16" s="22"/>
      <c r="L16" s="11">
        <v>22.48</v>
      </c>
      <c r="M16" s="11">
        <v>26.68</v>
      </c>
      <c r="N16" s="11">
        <f t="shared" si="5"/>
        <v>4.2</v>
      </c>
      <c r="O16" s="23">
        <f t="shared" si="4"/>
        <v>-0.36</v>
      </c>
      <c r="P16" s="11">
        <f t="shared" si="6"/>
        <v>1.2834258975629</v>
      </c>
      <c r="Q16" s="10">
        <v>1.28</v>
      </c>
      <c r="R16" s="29"/>
    </row>
    <row r="17" customHeight="1" spans="2:18">
      <c r="B17" s="10"/>
      <c r="C17" s="11">
        <v>21.78</v>
      </c>
      <c r="D17" s="12">
        <v>25.43</v>
      </c>
      <c r="E17" s="12">
        <f t="shared" si="0"/>
        <v>3.65</v>
      </c>
      <c r="F17" s="12">
        <f t="shared" si="1"/>
        <v>-0.640000000000001</v>
      </c>
      <c r="G17" s="13">
        <f t="shared" si="2"/>
        <v>1.558329159321</v>
      </c>
      <c r="H17" s="13"/>
      <c r="I17" s="12">
        <v>1.56</v>
      </c>
      <c r="J17" s="21"/>
      <c r="K17" s="22"/>
      <c r="L17" s="11">
        <v>20.9</v>
      </c>
      <c r="M17" s="11">
        <v>25.13</v>
      </c>
      <c r="N17" s="11">
        <f t="shared" si="5"/>
        <v>4.23</v>
      </c>
      <c r="O17" s="23">
        <f t="shared" si="4"/>
        <v>-0.329999999999999</v>
      </c>
      <c r="P17" s="11">
        <f t="shared" si="6"/>
        <v>1.25701337452183</v>
      </c>
      <c r="Q17" s="10">
        <v>1.26</v>
      </c>
      <c r="R17" s="29"/>
    </row>
    <row r="18" customHeight="1" spans="2:18">
      <c r="B18" s="10"/>
      <c r="C18" s="11">
        <v>20.86</v>
      </c>
      <c r="D18" s="12">
        <v>27.25</v>
      </c>
      <c r="E18" s="12">
        <f t="shared" si="0"/>
        <v>6.39</v>
      </c>
      <c r="F18" s="12">
        <f t="shared" si="1"/>
        <v>2.1</v>
      </c>
      <c r="G18" s="13">
        <f t="shared" si="2"/>
        <v>0.233258247884202</v>
      </c>
      <c r="H18" s="13">
        <f t="shared" si="3"/>
        <v>-4.28709385014517</v>
      </c>
      <c r="I18" s="12">
        <v>-4.3</v>
      </c>
      <c r="J18" s="21"/>
      <c r="K18" s="22"/>
      <c r="L18" s="11">
        <v>21.9</v>
      </c>
      <c r="M18" s="11">
        <v>26.17</v>
      </c>
      <c r="N18" s="11">
        <f t="shared" si="5"/>
        <v>4.27</v>
      </c>
      <c r="O18" s="23">
        <f t="shared" si="4"/>
        <v>-0.289999999999996</v>
      </c>
      <c r="P18" s="11">
        <f t="shared" si="6"/>
        <v>1.22264027769207</v>
      </c>
      <c r="Q18" s="10">
        <v>1.22</v>
      </c>
      <c r="R18" s="29"/>
    </row>
    <row r="19" customHeight="1" spans="2:18">
      <c r="B19" s="10"/>
      <c r="C19" s="11">
        <v>21.34</v>
      </c>
      <c r="D19" s="12">
        <v>27.05</v>
      </c>
      <c r="E19" s="12">
        <f t="shared" si="0"/>
        <v>5.71</v>
      </c>
      <c r="F19" s="12">
        <f t="shared" si="1"/>
        <v>1.42</v>
      </c>
      <c r="G19" s="13">
        <f t="shared" si="2"/>
        <v>0.373712312158734</v>
      </c>
      <c r="H19" s="13">
        <f t="shared" si="3"/>
        <v>-2.67585510957223</v>
      </c>
      <c r="I19" s="12">
        <v>-2.68</v>
      </c>
      <c r="J19" s="21"/>
      <c r="K19" s="11"/>
      <c r="L19" s="11">
        <v>21.55</v>
      </c>
      <c r="M19" s="11">
        <v>25.71</v>
      </c>
      <c r="N19" s="11">
        <f t="shared" si="5"/>
        <v>4.16</v>
      </c>
      <c r="O19" s="23">
        <f t="shared" si="4"/>
        <v>-0.399999999999999</v>
      </c>
      <c r="P19" s="11">
        <f t="shared" si="6"/>
        <v>1.31950791077289</v>
      </c>
      <c r="Q19" s="10">
        <v>1.32</v>
      </c>
      <c r="R19" s="29"/>
    </row>
    <row r="20" customHeight="1" spans="2:18">
      <c r="B20" s="10"/>
      <c r="C20" s="11">
        <v>22.73</v>
      </c>
      <c r="D20" s="12">
        <v>28.75</v>
      </c>
      <c r="E20" s="12">
        <f t="shared" si="0"/>
        <v>6.02</v>
      </c>
      <c r="F20" s="12">
        <f t="shared" si="1"/>
        <v>1.73</v>
      </c>
      <c r="G20" s="13">
        <f t="shared" si="2"/>
        <v>0.30145195692269</v>
      </c>
      <c r="H20" s="13">
        <f t="shared" si="3"/>
        <v>-3.31727818325777</v>
      </c>
      <c r="I20" s="12">
        <v>-3.32</v>
      </c>
      <c r="J20" s="21"/>
      <c r="K20" s="11"/>
      <c r="L20" s="11">
        <v>22.18</v>
      </c>
      <c r="M20" s="11">
        <v>26.42</v>
      </c>
      <c r="N20" s="11">
        <f t="shared" si="5"/>
        <v>4.24</v>
      </c>
      <c r="O20" s="23">
        <f t="shared" si="4"/>
        <v>-0.319999999999998</v>
      </c>
      <c r="P20" s="11">
        <f t="shared" si="6"/>
        <v>1.24833054890161</v>
      </c>
      <c r="Q20" s="10">
        <v>1.25</v>
      </c>
      <c r="R20" s="29"/>
    </row>
    <row r="21" customHeight="1" spans="2:18">
      <c r="B21" s="10"/>
      <c r="C21" s="11">
        <v>21.82</v>
      </c>
      <c r="D21" s="12">
        <v>27.89</v>
      </c>
      <c r="E21" s="12">
        <f t="shared" si="0"/>
        <v>6.07</v>
      </c>
      <c r="F21" s="12">
        <f t="shared" si="1"/>
        <v>1.78</v>
      </c>
      <c r="G21" s="13">
        <f t="shared" si="2"/>
        <v>0.291183396617114</v>
      </c>
      <c r="H21" s="13">
        <f t="shared" si="3"/>
        <v>-3.43426174575102</v>
      </c>
      <c r="I21" s="12">
        <v>-3.43</v>
      </c>
      <c r="J21" s="21"/>
      <c r="K21" s="11"/>
      <c r="L21" s="11">
        <v>20.86</v>
      </c>
      <c r="M21" s="11">
        <v>25.01</v>
      </c>
      <c r="N21" s="11">
        <f t="shared" si="5"/>
        <v>4.15</v>
      </c>
      <c r="O21" s="23">
        <f t="shared" si="4"/>
        <v>-0.409999999999997</v>
      </c>
      <c r="P21" s="11">
        <f t="shared" si="6"/>
        <v>1.32868581409651</v>
      </c>
      <c r="Q21" s="10">
        <v>1.33</v>
      </c>
      <c r="R21" s="29"/>
    </row>
    <row r="22" customHeight="1" spans="2:18">
      <c r="B22" s="10"/>
      <c r="C22" s="11">
        <v>21.66</v>
      </c>
      <c r="D22" s="12">
        <v>26.28</v>
      </c>
      <c r="E22" s="12">
        <f t="shared" si="0"/>
        <v>4.62</v>
      </c>
      <c r="F22" s="12">
        <f t="shared" si="1"/>
        <v>0.330000000000001</v>
      </c>
      <c r="G22" s="13">
        <f t="shared" si="2"/>
        <v>0.795536483754918</v>
      </c>
      <c r="H22" s="13">
        <f t="shared" si="3"/>
        <v>-1.25701337452183</v>
      </c>
      <c r="I22" s="12">
        <v>-1.26</v>
      </c>
      <c r="J22" s="21"/>
      <c r="K22" s="22"/>
      <c r="L22" s="11">
        <v>21.71</v>
      </c>
      <c r="M22" s="11">
        <v>25.98</v>
      </c>
      <c r="N22" s="11">
        <f t="shared" si="5"/>
        <v>4.27</v>
      </c>
      <c r="O22" s="23">
        <f t="shared" si="4"/>
        <v>-0.29</v>
      </c>
      <c r="P22" s="11">
        <f t="shared" si="6"/>
        <v>1.22264027769207</v>
      </c>
      <c r="Q22" s="10">
        <v>1.22</v>
      </c>
      <c r="R22" s="29"/>
    </row>
    <row r="23" customHeight="1" spans="2:18">
      <c r="B23" s="10"/>
      <c r="C23" s="10">
        <v>21.32</v>
      </c>
      <c r="D23" s="13">
        <v>24.75</v>
      </c>
      <c r="E23" s="12">
        <f t="shared" si="0"/>
        <v>3.43</v>
      </c>
      <c r="F23" s="12">
        <f t="shared" si="1"/>
        <v>-0.86</v>
      </c>
      <c r="G23" s="13">
        <f t="shared" si="2"/>
        <v>1.81503831063432</v>
      </c>
      <c r="H23" s="13">
        <v>1.82</v>
      </c>
      <c r="I23" s="12">
        <v>1.82</v>
      </c>
      <c r="J23" s="21"/>
      <c r="K23" s="22"/>
      <c r="L23" s="11"/>
      <c r="M23" s="11"/>
      <c r="N23" s="11">
        <f>AVERAGE(N3:N22)</f>
        <v>4.2855</v>
      </c>
      <c r="O23" s="11"/>
      <c r="P23" s="11"/>
      <c r="Q23" s="28"/>
      <c r="R23" s="29"/>
    </row>
    <row r="24" customHeight="1" spans="2:18">
      <c r="B24" s="10"/>
      <c r="C24" s="11">
        <v>21.59</v>
      </c>
      <c r="D24" s="13">
        <v>27.29</v>
      </c>
      <c r="E24" s="12">
        <f t="shared" si="0"/>
        <v>5.7</v>
      </c>
      <c r="F24" s="12">
        <f t="shared" si="1"/>
        <v>1.41</v>
      </c>
      <c r="G24" s="13">
        <f t="shared" si="2"/>
        <v>0.376311686852767</v>
      </c>
      <c r="H24" s="13">
        <f t="shared" si="3"/>
        <v>-2.65737162819302</v>
      </c>
      <c r="I24" s="24">
        <v>-2.66</v>
      </c>
      <c r="J24" s="21"/>
      <c r="M24" s="17"/>
      <c r="N24" s="17"/>
      <c r="O24" s="17"/>
      <c r="P24" s="17"/>
      <c r="Q24" s="29"/>
      <c r="R24" s="29"/>
    </row>
    <row r="25" customHeight="1" spans="2:18">
      <c r="B25" s="14"/>
      <c r="C25" s="11">
        <v>21.37</v>
      </c>
      <c r="D25" s="13">
        <v>27.42</v>
      </c>
      <c r="E25" s="12">
        <f t="shared" si="0"/>
        <v>6.05</v>
      </c>
      <c r="F25" s="12">
        <f t="shared" si="1"/>
        <v>1.76</v>
      </c>
      <c r="G25" s="13">
        <f t="shared" si="2"/>
        <v>0.295248165357382</v>
      </c>
      <c r="H25" s="13">
        <f t="shared" si="3"/>
        <v>-3.38698124945011</v>
      </c>
      <c r="I25" s="24">
        <v>-3.39</v>
      </c>
      <c r="J25" s="21"/>
      <c r="M25" s="17"/>
      <c r="N25" s="17"/>
      <c r="O25" s="17"/>
      <c r="P25" s="17"/>
      <c r="Q25" s="29"/>
      <c r="R25" s="29"/>
    </row>
    <row r="26" customHeight="1" spans="2:18">
      <c r="B26" s="14"/>
      <c r="C26" s="11">
        <v>23.15</v>
      </c>
      <c r="D26" s="13">
        <v>27.75</v>
      </c>
      <c r="E26" s="12">
        <f t="shared" si="0"/>
        <v>4.6</v>
      </c>
      <c r="F26" s="12">
        <f t="shared" si="1"/>
        <v>0.310000000000001</v>
      </c>
      <c r="G26" s="13">
        <f t="shared" si="2"/>
        <v>0.806641759222126</v>
      </c>
      <c r="H26" s="13">
        <f t="shared" si="3"/>
        <v>-1.23970769993899</v>
      </c>
      <c r="I26" s="24">
        <v>-1.24</v>
      </c>
      <c r="J26" s="21"/>
      <c r="M26" s="17"/>
      <c r="N26" s="17"/>
      <c r="O26" s="17"/>
      <c r="P26" s="17"/>
      <c r="Q26" s="29"/>
      <c r="R26" s="29"/>
    </row>
    <row r="27" customHeight="1" spans="2:18">
      <c r="B27" s="14"/>
      <c r="C27" s="11">
        <v>22.23</v>
      </c>
      <c r="D27" s="13">
        <v>28.44</v>
      </c>
      <c r="E27" s="12">
        <f t="shared" si="0"/>
        <v>6.21</v>
      </c>
      <c r="F27" s="12">
        <f t="shared" si="1"/>
        <v>1.92</v>
      </c>
      <c r="G27" s="13">
        <f t="shared" si="2"/>
        <v>0.264254510140345</v>
      </c>
      <c r="H27" s="13">
        <f t="shared" si="3"/>
        <v>-3.78423058690239</v>
      </c>
      <c r="I27" s="24">
        <v>-3.78</v>
      </c>
      <c r="J27" s="21"/>
      <c r="M27" s="17"/>
      <c r="N27" s="17"/>
      <c r="O27" s="17"/>
      <c r="P27" s="17"/>
      <c r="Q27" s="29"/>
      <c r="R27" s="29"/>
    </row>
    <row r="28" customHeight="1" spans="2:18">
      <c r="B28" s="14"/>
      <c r="C28" s="11">
        <v>20.98</v>
      </c>
      <c r="D28" s="13">
        <v>26.63</v>
      </c>
      <c r="E28" s="12">
        <f t="shared" si="0"/>
        <v>5.65</v>
      </c>
      <c r="F28" s="12">
        <f t="shared" si="1"/>
        <v>1.36</v>
      </c>
      <c r="G28" s="13">
        <f t="shared" si="2"/>
        <v>0.38958228983025</v>
      </c>
      <c r="H28" s="13">
        <f t="shared" si="3"/>
        <v>-2.56685179512581</v>
      </c>
      <c r="I28" s="24">
        <v>-2.57</v>
      </c>
      <c r="J28" s="21"/>
      <c r="M28" s="17"/>
      <c r="N28" s="17"/>
      <c r="O28" s="17"/>
      <c r="P28" s="17"/>
      <c r="Q28" s="29"/>
      <c r="R28" s="29"/>
    </row>
    <row r="29" customHeight="1" spans="2:18">
      <c r="B29" s="14"/>
      <c r="C29" s="11">
        <v>21.42</v>
      </c>
      <c r="D29" s="13">
        <v>27</v>
      </c>
      <c r="E29" s="12">
        <f t="shared" si="0"/>
        <v>5.58</v>
      </c>
      <c r="F29" s="12">
        <f t="shared" si="1"/>
        <v>1.29</v>
      </c>
      <c r="G29" s="13">
        <f t="shared" si="2"/>
        <v>0.408951029278891</v>
      </c>
      <c r="H29" s="13">
        <f t="shared" si="3"/>
        <v>-2.44528055538413</v>
      </c>
      <c r="I29" s="24">
        <v>-2.45</v>
      </c>
      <c r="J29" s="21"/>
      <c r="M29" s="17"/>
      <c r="N29" s="17"/>
      <c r="O29" s="17"/>
      <c r="P29" s="17"/>
      <c r="Q29" s="29"/>
      <c r="R29" s="29"/>
    </row>
    <row r="30" customHeight="1" spans="2:18">
      <c r="B30" s="14"/>
      <c r="C30" s="11">
        <v>21.59</v>
      </c>
      <c r="D30" s="13">
        <v>25.14</v>
      </c>
      <c r="E30" s="12">
        <f t="shared" si="0"/>
        <v>3.55</v>
      </c>
      <c r="F30" s="12">
        <f t="shared" si="1"/>
        <v>-0.739999999999999</v>
      </c>
      <c r="G30" s="13">
        <f t="shared" si="2"/>
        <v>1.67017583885674</v>
      </c>
      <c r="H30" s="13"/>
      <c r="I30" s="24">
        <v>1.67</v>
      </c>
      <c r="J30" s="21"/>
      <c r="M30" s="17"/>
      <c r="N30" s="17"/>
      <c r="O30" s="17"/>
      <c r="P30" s="17"/>
      <c r="Q30" s="29"/>
      <c r="R30" s="29"/>
    </row>
    <row r="31" customHeight="1" spans="2:18">
      <c r="B31" s="15"/>
      <c r="C31" s="11">
        <v>21.73</v>
      </c>
      <c r="D31" s="13">
        <v>26.57</v>
      </c>
      <c r="E31" s="12">
        <f t="shared" si="0"/>
        <v>4.84</v>
      </c>
      <c r="F31" s="12">
        <f t="shared" si="1"/>
        <v>0.55</v>
      </c>
      <c r="G31" s="13">
        <f t="shared" si="2"/>
        <v>0.683020128377198</v>
      </c>
      <c r="H31" s="13">
        <f t="shared" si="3"/>
        <v>-1.46408569594563</v>
      </c>
      <c r="I31" s="24">
        <v>-1.46</v>
      </c>
      <c r="J31" s="21"/>
      <c r="M31" s="17"/>
      <c r="N31" s="17"/>
      <c r="O31" s="17"/>
      <c r="P31" s="17"/>
      <c r="Q31" s="29"/>
      <c r="R31" s="29"/>
    </row>
    <row r="32" customHeight="1" spans="2:18">
      <c r="B32" s="15"/>
      <c r="C32" s="11">
        <v>21.64</v>
      </c>
      <c r="D32" s="13">
        <v>27.46</v>
      </c>
      <c r="E32" s="12">
        <f t="shared" si="0"/>
        <v>5.82</v>
      </c>
      <c r="F32" s="12">
        <f t="shared" si="1"/>
        <v>1.53</v>
      </c>
      <c r="G32" s="13">
        <f t="shared" si="2"/>
        <v>0.346277367027731</v>
      </c>
      <c r="H32" s="13">
        <f t="shared" si="3"/>
        <v>-2.88785839104499</v>
      </c>
      <c r="I32" s="24">
        <v>-2.89</v>
      </c>
      <c r="J32" s="21"/>
      <c r="M32" s="17"/>
      <c r="N32" s="17"/>
      <c r="O32" s="17"/>
      <c r="P32" s="17"/>
      <c r="Q32" s="29"/>
      <c r="R32" s="29"/>
    </row>
    <row r="33" customHeight="1" spans="2:18">
      <c r="B33" s="15"/>
      <c r="C33" s="11"/>
      <c r="H33" s="13"/>
      <c r="M33" s="17"/>
      <c r="N33" s="17"/>
      <c r="O33" s="17"/>
      <c r="P33" s="17"/>
      <c r="Q33" s="29"/>
      <c r="R33" s="29"/>
    </row>
    <row r="34" customHeight="1" spans="3:18">
      <c r="C34" s="11"/>
      <c r="H34" s="13"/>
      <c r="M34" s="17"/>
      <c r="N34" s="17"/>
      <c r="O34" s="17"/>
      <c r="P34" s="17"/>
      <c r="Q34" s="29"/>
      <c r="R34" s="29"/>
    </row>
    <row r="35" customHeight="1" spans="1:18">
      <c r="A35" s="2" t="s">
        <v>11</v>
      </c>
      <c r="B35" s="16"/>
      <c r="C35" s="11"/>
      <c r="D35" s="16"/>
      <c r="E35" s="16"/>
      <c r="F35" s="16"/>
      <c r="G35" s="16"/>
      <c r="H35" s="13"/>
      <c r="I35" s="25"/>
      <c r="J35" s="16"/>
      <c r="M35" s="17"/>
      <c r="N35" s="17"/>
      <c r="O35" s="17"/>
      <c r="P35" s="17"/>
      <c r="Q35" s="29"/>
      <c r="R35" s="29"/>
    </row>
    <row r="36" customHeight="1" spans="2:18">
      <c r="B36" s="5" t="s">
        <v>1</v>
      </c>
      <c r="C36" s="6" t="s">
        <v>2</v>
      </c>
      <c r="D36" s="6" t="s">
        <v>12</v>
      </c>
      <c r="E36" s="7" t="s">
        <v>4</v>
      </c>
      <c r="F36" s="8" t="s">
        <v>5</v>
      </c>
      <c r="G36" s="9" t="s">
        <v>6</v>
      </c>
      <c r="H36" s="13"/>
      <c r="I36" s="19" t="s">
        <v>7</v>
      </c>
      <c r="J36" s="26"/>
      <c r="K36" s="5" t="s">
        <v>8</v>
      </c>
      <c r="L36" s="6" t="s">
        <v>2</v>
      </c>
      <c r="M36" s="6" t="s">
        <v>12</v>
      </c>
      <c r="N36" s="7" t="s">
        <v>9</v>
      </c>
      <c r="O36" s="8" t="s">
        <v>5</v>
      </c>
      <c r="P36" s="9" t="s">
        <v>6</v>
      </c>
      <c r="Q36" s="27" t="s">
        <v>10</v>
      </c>
      <c r="R36" s="28"/>
    </row>
    <row r="37" customHeight="1" spans="3:18">
      <c r="C37" s="11">
        <v>20.22</v>
      </c>
      <c r="D37" s="17">
        <v>26.23</v>
      </c>
      <c r="E37" s="17">
        <f>D37-C37</f>
        <v>6.01</v>
      </c>
      <c r="F37" s="13">
        <f>E37-5.64</f>
        <v>0.370000000000002</v>
      </c>
      <c r="G37" s="13">
        <v>0.77</v>
      </c>
      <c r="H37" s="13">
        <f t="shared" ref="H33:H66" si="7">-1/G37</f>
        <v>-1.2987012987013</v>
      </c>
      <c r="I37" s="12">
        <v>-1.3</v>
      </c>
      <c r="J37" s="26"/>
      <c r="L37" s="11">
        <v>21.34</v>
      </c>
      <c r="M37" s="13">
        <v>26.83</v>
      </c>
      <c r="N37" s="13">
        <f>M37-L37</f>
        <v>5.49</v>
      </c>
      <c r="O37" s="17">
        <v>-0.15</v>
      </c>
      <c r="P37" s="13">
        <f>POWER(2,-O37)</f>
        <v>1.10956947206785</v>
      </c>
      <c r="Q37" s="10">
        <v>1.11</v>
      </c>
      <c r="R37" s="30"/>
    </row>
    <row r="38" customHeight="1" spans="3:18">
      <c r="C38" s="11">
        <v>21.45</v>
      </c>
      <c r="D38" s="17">
        <v>28.31</v>
      </c>
      <c r="E38" s="17">
        <f>D38-C38</f>
        <v>6.86</v>
      </c>
      <c r="F38" s="13">
        <f>E38-5.64</f>
        <v>1.22</v>
      </c>
      <c r="G38" s="13">
        <v>0.43</v>
      </c>
      <c r="H38" s="13">
        <f t="shared" si="7"/>
        <v>-2.32558139534884</v>
      </c>
      <c r="I38" s="12">
        <v>-2.33</v>
      </c>
      <c r="J38" s="26"/>
      <c r="L38" s="11">
        <v>20.91</v>
      </c>
      <c r="M38" s="13">
        <v>26.26</v>
      </c>
      <c r="N38" s="13">
        <f t="shared" ref="N38:N56" si="8">M38-L38</f>
        <v>5.35</v>
      </c>
      <c r="O38" s="17">
        <v>-0.29</v>
      </c>
      <c r="P38" s="13">
        <f t="shared" ref="P38:P56" si="9">POWER(2,-O38)</f>
        <v>1.22264027769207</v>
      </c>
      <c r="Q38" s="10">
        <v>1.22</v>
      </c>
      <c r="R38" s="30"/>
    </row>
    <row r="39" customHeight="1" spans="3:18">
      <c r="C39" s="11">
        <v>21.53</v>
      </c>
      <c r="D39" s="17">
        <v>27.95</v>
      </c>
      <c r="E39" s="17">
        <f>D39-C39</f>
        <v>6.42</v>
      </c>
      <c r="F39" s="13">
        <f t="shared" ref="F39:F66" si="10">E39-5.64</f>
        <v>0.779999999999998</v>
      </c>
      <c r="G39" s="13">
        <v>0.58</v>
      </c>
      <c r="H39" s="13">
        <f t="shared" si="7"/>
        <v>-1.72413793103448</v>
      </c>
      <c r="I39" s="12">
        <v>-1.72</v>
      </c>
      <c r="J39" s="26"/>
      <c r="L39" s="11">
        <v>21.93</v>
      </c>
      <c r="M39" s="13">
        <v>27.41</v>
      </c>
      <c r="N39" s="13">
        <f t="shared" si="8"/>
        <v>5.48</v>
      </c>
      <c r="O39" s="17">
        <v>-0.16</v>
      </c>
      <c r="P39" s="13">
        <f t="shared" si="9"/>
        <v>1.11728713807222</v>
      </c>
      <c r="Q39" s="10">
        <v>1.12</v>
      </c>
      <c r="R39" s="30"/>
    </row>
    <row r="40" customHeight="1" spans="3:18">
      <c r="C40" s="11">
        <v>22.34</v>
      </c>
      <c r="D40" s="17">
        <v>28.57</v>
      </c>
      <c r="E40" s="17">
        <f t="shared" ref="E40:E66" si="11">D40-C40</f>
        <v>6.23</v>
      </c>
      <c r="F40" s="13">
        <f t="shared" si="10"/>
        <v>0.590000000000001</v>
      </c>
      <c r="G40" s="13">
        <v>0.66</v>
      </c>
      <c r="H40" s="13">
        <f t="shared" si="7"/>
        <v>-1.51515151515152</v>
      </c>
      <c r="I40" s="12">
        <v>-1.52</v>
      </c>
      <c r="J40" s="26"/>
      <c r="L40" s="11">
        <v>23.02</v>
      </c>
      <c r="M40" s="13">
        <v>28.5</v>
      </c>
      <c r="N40" s="13">
        <f t="shared" si="8"/>
        <v>5.48</v>
      </c>
      <c r="O40" s="17">
        <v>-0.16</v>
      </c>
      <c r="P40" s="13">
        <f t="shared" si="9"/>
        <v>1.11728713807222</v>
      </c>
      <c r="Q40" s="10">
        <v>1.12</v>
      </c>
      <c r="R40" s="30"/>
    </row>
    <row r="41" customHeight="1" spans="3:18">
      <c r="C41" s="11">
        <v>21.24</v>
      </c>
      <c r="D41" s="17">
        <v>27.74</v>
      </c>
      <c r="E41" s="17">
        <f t="shared" si="11"/>
        <v>6.5</v>
      </c>
      <c r="F41" s="13">
        <f t="shared" si="10"/>
        <v>0.86</v>
      </c>
      <c r="G41" s="13">
        <v>0.55</v>
      </c>
      <c r="H41" s="13">
        <f t="shared" si="7"/>
        <v>-1.81818181818182</v>
      </c>
      <c r="I41" s="12">
        <v>-1.82</v>
      </c>
      <c r="J41" s="26"/>
      <c r="L41" s="11">
        <v>22.64</v>
      </c>
      <c r="M41" s="13">
        <v>28.1</v>
      </c>
      <c r="N41" s="13">
        <f t="shared" si="8"/>
        <v>5.46</v>
      </c>
      <c r="O41" s="17">
        <v>-0.18</v>
      </c>
      <c r="P41" s="13">
        <f t="shared" si="9"/>
        <v>1.1328838852958</v>
      </c>
      <c r="Q41" s="10">
        <v>1.13</v>
      </c>
      <c r="R41" s="30"/>
    </row>
    <row r="42" customHeight="1" spans="3:18">
      <c r="C42" s="11">
        <v>22.81</v>
      </c>
      <c r="D42" s="17">
        <v>29.73</v>
      </c>
      <c r="E42" s="17">
        <f t="shared" si="11"/>
        <v>6.92</v>
      </c>
      <c r="F42" s="13">
        <f t="shared" si="10"/>
        <v>1.28</v>
      </c>
      <c r="G42" s="13">
        <v>0.41</v>
      </c>
      <c r="H42" s="13">
        <f t="shared" si="7"/>
        <v>-2.4390243902439</v>
      </c>
      <c r="I42" s="12">
        <v>-2.44</v>
      </c>
      <c r="J42" s="26"/>
      <c r="L42" s="11">
        <v>22.51</v>
      </c>
      <c r="M42" s="13">
        <v>27.84</v>
      </c>
      <c r="N42" s="13">
        <f t="shared" si="8"/>
        <v>5.33</v>
      </c>
      <c r="O42" s="17">
        <v>-0.31</v>
      </c>
      <c r="P42" s="13">
        <f t="shared" si="9"/>
        <v>1.23970769993899</v>
      </c>
      <c r="Q42" s="10">
        <v>1.24</v>
      </c>
      <c r="R42" s="30"/>
    </row>
    <row r="43" customHeight="1" spans="3:18">
      <c r="C43" s="11">
        <v>21.06</v>
      </c>
      <c r="D43" s="17">
        <v>27.4</v>
      </c>
      <c r="E43" s="17">
        <f t="shared" si="11"/>
        <v>6.34</v>
      </c>
      <c r="F43" s="13">
        <f t="shared" si="10"/>
        <v>0.7</v>
      </c>
      <c r="G43" s="13">
        <v>0.62</v>
      </c>
      <c r="H43" s="13">
        <f t="shared" si="7"/>
        <v>-1.61290322580645</v>
      </c>
      <c r="I43" s="12">
        <v>-1.61</v>
      </c>
      <c r="J43" s="26"/>
      <c r="L43" s="11">
        <v>23.5</v>
      </c>
      <c r="M43" s="13">
        <v>28.9</v>
      </c>
      <c r="N43" s="13">
        <f t="shared" si="8"/>
        <v>5.4</v>
      </c>
      <c r="O43" s="17">
        <v>-0.24</v>
      </c>
      <c r="P43" s="13">
        <f t="shared" si="9"/>
        <v>1.18099266142953</v>
      </c>
      <c r="Q43" s="10">
        <v>1.18</v>
      </c>
      <c r="R43" s="30"/>
    </row>
    <row r="44" customHeight="1" spans="3:18">
      <c r="C44" s="11">
        <v>22.65</v>
      </c>
      <c r="D44" s="17">
        <v>28.99</v>
      </c>
      <c r="E44" s="17">
        <f t="shared" si="11"/>
        <v>6.34</v>
      </c>
      <c r="F44" s="13">
        <f t="shared" si="10"/>
        <v>0.7</v>
      </c>
      <c r="G44" s="13">
        <v>0.62</v>
      </c>
      <c r="H44" s="13">
        <f t="shared" si="7"/>
        <v>-1.61290322580645</v>
      </c>
      <c r="I44" s="12">
        <v>-1.61</v>
      </c>
      <c r="J44" s="26"/>
      <c r="L44" s="11">
        <v>22.19</v>
      </c>
      <c r="M44" s="13">
        <v>27.54</v>
      </c>
      <c r="N44" s="13">
        <f t="shared" si="8"/>
        <v>5.35</v>
      </c>
      <c r="O44" s="17">
        <v>-0.29</v>
      </c>
      <c r="P44" s="13">
        <f t="shared" si="9"/>
        <v>1.22264027769207</v>
      </c>
      <c r="Q44" s="10">
        <v>1.22</v>
      </c>
      <c r="R44" s="30"/>
    </row>
    <row r="45" customHeight="1" spans="3:18">
      <c r="C45" s="11">
        <v>20.78</v>
      </c>
      <c r="D45" s="17">
        <v>27.32</v>
      </c>
      <c r="E45" s="17">
        <f t="shared" si="11"/>
        <v>6.54</v>
      </c>
      <c r="F45" s="13">
        <f t="shared" si="10"/>
        <v>0.899999999999999</v>
      </c>
      <c r="G45" s="13">
        <v>0.54</v>
      </c>
      <c r="H45" s="13">
        <f t="shared" si="7"/>
        <v>-1.85185185185185</v>
      </c>
      <c r="I45" s="12">
        <v>-1.85</v>
      </c>
      <c r="J45" s="26"/>
      <c r="L45" s="11">
        <v>20.61</v>
      </c>
      <c r="M45" s="13">
        <v>25.97</v>
      </c>
      <c r="N45" s="13">
        <f t="shared" si="8"/>
        <v>5.36</v>
      </c>
      <c r="O45" s="17">
        <v>-0.28</v>
      </c>
      <c r="P45" s="13">
        <f t="shared" si="9"/>
        <v>1.21419488439505</v>
      </c>
      <c r="Q45" s="10">
        <v>1.21</v>
      </c>
      <c r="R45" s="30"/>
    </row>
    <row r="46" customHeight="1" spans="3:18">
      <c r="C46" s="11">
        <v>21.52</v>
      </c>
      <c r="D46" s="17">
        <v>26.52</v>
      </c>
      <c r="E46" s="17">
        <f t="shared" si="11"/>
        <v>5</v>
      </c>
      <c r="F46" s="13">
        <f t="shared" si="10"/>
        <v>-0.64</v>
      </c>
      <c r="G46" s="13">
        <v>1.56</v>
      </c>
      <c r="H46" s="13"/>
      <c r="I46" s="12">
        <v>1.56</v>
      </c>
      <c r="J46" s="26"/>
      <c r="L46" s="11">
        <v>20.54</v>
      </c>
      <c r="M46" s="13">
        <v>25.89</v>
      </c>
      <c r="N46" s="13">
        <f t="shared" si="8"/>
        <v>5.35</v>
      </c>
      <c r="O46" s="17">
        <v>-0.29</v>
      </c>
      <c r="P46" s="13">
        <f t="shared" si="9"/>
        <v>1.22264027769207</v>
      </c>
      <c r="Q46" s="10">
        <v>1.22</v>
      </c>
      <c r="R46" s="30"/>
    </row>
    <row r="47" customHeight="1" spans="3:18">
      <c r="C47" s="11">
        <v>20.58</v>
      </c>
      <c r="D47" s="17">
        <v>27.74</v>
      </c>
      <c r="E47" s="17">
        <f t="shared" si="11"/>
        <v>7.16</v>
      </c>
      <c r="F47" s="13">
        <f t="shared" si="10"/>
        <v>1.52</v>
      </c>
      <c r="G47" s="13">
        <v>0.35</v>
      </c>
      <c r="H47" s="13">
        <f t="shared" si="7"/>
        <v>-2.85714285714286</v>
      </c>
      <c r="I47" s="12">
        <v>-2.86</v>
      </c>
      <c r="J47" s="26"/>
      <c r="L47" s="11">
        <v>21.51</v>
      </c>
      <c r="M47" s="13">
        <v>26.81</v>
      </c>
      <c r="N47" s="13">
        <f t="shared" si="8"/>
        <v>5.3</v>
      </c>
      <c r="O47" s="17">
        <v>-0.34</v>
      </c>
      <c r="P47" s="13">
        <f t="shared" si="9"/>
        <v>1.26575659397028</v>
      </c>
      <c r="Q47" s="10">
        <v>1.27</v>
      </c>
      <c r="R47" s="30"/>
    </row>
    <row r="48" customHeight="1" spans="3:18">
      <c r="C48" s="11">
        <v>22.19</v>
      </c>
      <c r="D48" s="17">
        <v>28.91</v>
      </c>
      <c r="E48" s="17">
        <f t="shared" si="11"/>
        <v>6.72</v>
      </c>
      <c r="F48" s="13">
        <f t="shared" si="10"/>
        <v>1.08</v>
      </c>
      <c r="G48" s="13">
        <v>0.47</v>
      </c>
      <c r="H48" s="13">
        <f t="shared" si="7"/>
        <v>-2.12765957446808</v>
      </c>
      <c r="I48" s="12">
        <v>-2.13</v>
      </c>
      <c r="J48" s="26"/>
      <c r="L48" s="11">
        <v>21.17</v>
      </c>
      <c r="M48" s="13">
        <v>26.52</v>
      </c>
      <c r="N48" s="13">
        <f t="shared" si="8"/>
        <v>5.35</v>
      </c>
      <c r="O48" s="17">
        <v>-0.29</v>
      </c>
      <c r="P48" s="13">
        <f t="shared" si="9"/>
        <v>1.22264027769207</v>
      </c>
      <c r="Q48" s="10">
        <v>1.22</v>
      </c>
      <c r="R48" s="30"/>
    </row>
    <row r="49" customHeight="1" spans="3:18">
      <c r="C49" s="11">
        <v>22.78</v>
      </c>
      <c r="D49" s="17">
        <v>28.39</v>
      </c>
      <c r="E49" s="17">
        <f t="shared" si="11"/>
        <v>5.61</v>
      </c>
      <c r="F49" s="13">
        <f t="shared" si="10"/>
        <v>-0.0300000000000002</v>
      </c>
      <c r="G49" s="13">
        <v>1.02</v>
      </c>
      <c r="H49" s="13"/>
      <c r="I49" s="12">
        <v>1.02</v>
      </c>
      <c r="J49" s="26"/>
      <c r="L49" s="11">
        <v>23.1</v>
      </c>
      <c r="M49" s="13">
        <v>28.4</v>
      </c>
      <c r="N49" s="13">
        <f t="shared" si="8"/>
        <v>5.3</v>
      </c>
      <c r="O49" s="17">
        <v>-0.34</v>
      </c>
      <c r="P49" s="13">
        <f t="shared" si="9"/>
        <v>1.26575659397028</v>
      </c>
      <c r="Q49" s="10">
        <v>1.27</v>
      </c>
      <c r="R49" s="30"/>
    </row>
    <row r="50" customHeight="1" spans="3:18">
      <c r="C50" s="11">
        <v>21.49</v>
      </c>
      <c r="D50" s="17">
        <v>27.43</v>
      </c>
      <c r="E50" s="17">
        <f t="shared" si="11"/>
        <v>5.94</v>
      </c>
      <c r="F50" s="13">
        <f t="shared" si="10"/>
        <v>0.300000000000002</v>
      </c>
      <c r="G50" s="13">
        <v>0.81</v>
      </c>
      <c r="H50" s="13">
        <f t="shared" si="7"/>
        <v>-1.23456790123457</v>
      </c>
      <c r="I50" s="12">
        <v>-1.23</v>
      </c>
      <c r="J50" s="26"/>
      <c r="L50" s="11">
        <v>22.48</v>
      </c>
      <c r="M50" s="13">
        <v>27.82</v>
      </c>
      <c r="N50" s="13">
        <f t="shared" si="8"/>
        <v>5.34</v>
      </c>
      <c r="O50" s="17">
        <v>-0.3</v>
      </c>
      <c r="P50" s="13">
        <f t="shared" si="9"/>
        <v>1.23114441334492</v>
      </c>
      <c r="Q50" s="10">
        <v>1.23</v>
      </c>
      <c r="R50" s="30"/>
    </row>
    <row r="51" customHeight="1" spans="3:18">
      <c r="C51" s="11">
        <v>21.78</v>
      </c>
      <c r="D51" s="17">
        <v>27.78</v>
      </c>
      <c r="E51" s="17">
        <f t="shared" si="11"/>
        <v>6</v>
      </c>
      <c r="F51" s="13">
        <f t="shared" si="10"/>
        <v>0.36</v>
      </c>
      <c r="G51" s="13">
        <v>0.78</v>
      </c>
      <c r="H51" s="13">
        <f t="shared" si="7"/>
        <v>-1.28205128205128</v>
      </c>
      <c r="I51" s="12">
        <v>-1.28</v>
      </c>
      <c r="J51" s="26"/>
      <c r="L51" s="11">
        <v>20.9</v>
      </c>
      <c r="M51" s="13">
        <v>26.26</v>
      </c>
      <c r="N51" s="13">
        <f t="shared" si="8"/>
        <v>5.36</v>
      </c>
      <c r="O51" s="17">
        <v>-0.28</v>
      </c>
      <c r="P51" s="13">
        <f t="shared" si="9"/>
        <v>1.21419488439505</v>
      </c>
      <c r="Q51" s="10">
        <v>1.21</v>
      </c>
      <c r="R51" s="30"/>
    </row>
    <row r="52" customHeight="1" spans="3:18">
      <c r="C52" s="11">
        <v>20.86</v>
      </c>
      <c r="D52" s="17">
        <v>27.7</v>
      </c>
      <c r="E52" s="17">
        <f t="shared" si="11"/>
        <v>6.84</v>
      </c>
      <c r="F52" s="13">
        <f t="shared" si="10"/>
        <v>1.2</v>
      </c>
      <c r="G52" s="13">
        <v>0.44</v>
      </c>
      <c r="H52" s="13">
        <f t="shared" si="7"/>
        <v>-2.27272727272727</v>
      </c>
      <c r="I52" s="12">
        <v>-2.27</v>
      </c>
      <c r="J52" s="26"/>
      <c r="L52" s="11">
        <v>21.9</v>
      </c>
      <c r="M52" s="13">
        <v>27.18</v>
      </c>
      <c r="N52" s="13">
        <f t="shared" si="8"/>
        <v>5.28</v>
      </c>
      <c r="O52" s="17">
        <v>-0.36</v>
      </c>
      <c r="P52" s="13">
        <f t="shared" si="9"/>
        <v>1.2834258975629</v>
      </c>
      <c r="Q52" s="10">
        <v>1.28</v>
      </c>
      <c r="R52" s="30"/>
    </row>
    <row r="53" customHeight="1" spans="3:18">
      <c r="C53" s="11">
        <v>21.34</v>
      </c>
      <c r="D53" s="17">
        <v>28.45</v>
      </c>
      <c r="E53" s="17">
        <f t="shared" si="11"/>
        <v>7.11</v>
      </c>
      <c r="F53" s="13">
        <f t="shared" si="10"/>
        <v>1.47</v>
      </c>
      <c r="G53" s="13">
        <v>0.36</v>
      </c>
      <c r="H53" s="13">
        <f t="shared" si="7"/>
        <v>-2.77777777777778</v>
      </c>
      <c r="I53" s="12">
        <v>-2.78</v>
      </c>
      <c r="J53" s="26"/>
      <c r="L53" s="11">
        <v>21.55</v>
      </c>
      <c r="M53" s="13">
        <v>26.78</v>
      </c>
      <c r="N53" s="13">
        <f t="shared" si="8"/>
        <v>5.23</v>
      </c>
      <c r="O53" s="17">
        <v>-0.41</v>
      </c>
      <c r="P53" s="13">
        <f t="shared" si="9"/>
        <v>1.32868581409651</v>
      </c>
      <c r="Q53" s="10">
        <v>1.33</v>
      </c>
      <c r="R53" s="30"/>
    </row>
    <row r="54" customHeight="1" spans="3:18">
      <c r="C54" s="11">
        <v>22.73</v>
      </c>
      <c r="D54" s="17">
        <v>29.9</v>
      </c>
      <c r="E54" s="17">
        <f t="shared" si="11"/>
        <v>7.17</v>
      </c>
      <c r="F54" s="13">
        <f t="shared" si="10"/>
        <v>1.53</v>
      </c>
      <c r="G54" s="13">
        <v>0.35</v>
      </c>
      <c r="H54" s="13">
        <f t="shared" si="7"/>
        <v>-2.85714285714286</v>
      </c>
      <c r="I54" s="12">
        <v>-2.86</v>
      </c>
      <c r="J54" s="26"/>
      <c r="L54" s="11">
        <v>22.18</v>
      </c>
      <c r="M54" s="13">
        <v>27.51</v>
      </c>
      <c r="N54" s="13">
        <f t="shared" si="8"/>
        <v>5.33</v>
      </c>
      <c r="O54" s="17">
        <v>-0.31</v>
      </c>
      <c r="P54" s="13">
        <f t="shared" si="9"/>
        <v>1.23970769993899</v>
      </c>
      <c r="Q54" s="10">
        <v>1.24</v>
      </c>
      <c r="R54" s="30"/>
    </row>
    <row r="55" customHeight="1" spans="3:18">
      <c r="C55" s="11">
        <v>21.82</v>
      </c>
      <c r="D55" s="17">
        <v>28.29</v>
      </c>
      <c r="E55" s="17">
        <f t="shared" si="11"/>
        <v>6.47</v>
      </c>
      <c r="F55" s="13">
        <f t="shared" si="10"/>
        <v>0.829999999999999</v>
      </c>
      <c r="G55" s="13">
        <v>0.56</v>
      </c>
      <c r="H55" s="13">
        <f t="shared" si="7"/>
        <v>-1.78571428571429</v>
      </c>
      <c r="I55" s="12">
        <v>-1.79</v>
      </c>
      <c r="J55" s="26"/>
      <c r="L55" s="11">
        <v>20.86</v>
      </c>
      <c r="M55" s="13">
        <v>26.02</v>
      </c>
      <c r="N55" s="13">
        <f t="shared" si="8"/>
        <v>5.16</v>
      </c>
      <c r="O55" s="17">
        <v>-0.48</v>
      </c>
      <c r="P55" s="13">
        <f t="shared" si="9"/>
        <v>1.39474366635041</v>
      </c>
      <c r="Q55" s="10">
        <v>1.39</v>
      </c>
      <c r="R55" s="30"/>
    </row>
    <row r="56" customHeight="1" spans="3:18">
      <c r="C56" s="11">
        <v>21.66</v>
      </c>
      <c r="D56" s="17">
        <v>27.83</v>
      </c>
      <c r="E56" s="17">
        <f t="shared" si="11"/>
        <v>6.17</v>
      </c>
      <c r="F56" s="13">
        <f t="shared" si="10"/>
        <v>0.529999999999998</v>
      </c>
      <c r="G56" s="13">
        <v>0.69</v>
      </c>
      <c r="H56" s="13">
        <f t="shared" si="7"/>
        <v>-1.44927536231884</v>
      </c>
      <c r="I56" s="12">
        <v>-1.45</v>
      </c>
      <c r="J56" s="26"/>
      <c r="L56" s="11">
        <v>21.71</v>
      </c>
      <c r="M56" s="13">
        <v>27.16</v>
      </c>
      <c r="N56" s="13">
        <f t="shared" si="8"/>
        <v>5.45</v>
      </c>
      <c r="O56" s="17">
        <v>-0.19</v>
      </c>
      <c r="P56" s="13">
        <f t="shared" si="9"/>
        <v>1.14076371586842</v>
      </c>
      <c r="Q56" s="10">
        <v>1.14</v>
      </c>
      <c r="R56" s="30"/>
    </row>
    <row r="57" customHeight="1" spans="3:18">
      <c r="C57" s="10">
        <v>21.32</v>
      </c>
      <c r="D57" s="17">
        <v>27.32</v>
      </c>
      <c r="E57" s="17">
        <f t="shared" si="11"/>
        <v>6</v>
      </c>
      <c r="F57" s="13">
        <f t="shared" si="10"/>
        <v>0.36</v>
      </c>
      <c r="G57" s="13">
        <v>0.78</v>
      </c>
      <c r="H57" s="13">
        <f t="shared" si="7"/>
        <v>-1.28205128205128</v>
      </c>
      <c r="I57" s="12">
        <v>-1.28</v>
      </c>
      <c r="J57" s="26"/>
      <c r="M57" s="17"/>
      <c r="N57" s="13">
        <v>5.64</v>
      </c>
      <c r="O57" s="17"/>
      <c r="P57" s="17"/>
      <c r="Q57" s="29"/>
      <c r="R57" s="29"/>
    </row>
    <row r="58" customHeight="1" spans="3:18">
      <c r="C58" s="11">
        <v>21.59</v>
      </c>
      <c r="D58" s="17">
        <v>26.93</v>
      </c>
      <c r="E58" s="17">
        <f t="shared" si="11"/>
        <v>5.34</v>
      </c>
      <c r="F58" s="13">
        <f t="shared" si="10"/>
        <v>-0.3</v>
      </c>
      <c r="G58" s="13">
        <v>1.23</v>
      </c>
      <c r="H58" s="13"/>
      <c r="I58" s="12">
        <v>1.23</v>
      </c>
      <c r="J58" s="26"/>
      <c r="M58" s="17"/>
      <c r="N58" s="17"/>
      <c r="O58" s="17"/>
      <c r="P58" s="17"/>
      <c r="Q58" s="29"/>
      <c r="R58" s="29"/>
    </row>
    <row r="59" customHeight="1" spans="3:18">
      <c r="C59" s="11">
        <v>21.37</v>
      </c>
      <c r="D59" s="17">
        <v>27.47</v>
      </c>
      <c r="E59" s="17">
        <f t="shared" si="11"/>
        <v>6.1</v>
      </c>
      <c r="F59" s="13">
        <f t="shared" si="10"/>
        <v>0.459999999999998</v>
      </c>
      <c r="G59" s="13">
        <v>0.73</v>
      </c>
      <c r="H59" s="13">
        <f t="shared" si="7"/>
        <v>-1.36986301369863</v>
      </c>
      <c r="I59" s="24">
        <v>-1.37</v>
      </c>
      <c r="J59" s="26"/>
      <c r="M59" s="17"/>
      <c r="N59" s="17"/>
      <c r="O59" s="17"/>
      <c r="P59" s="17"/>
      <c r="Q59" s="29"/>
      <c r="R59" s="29"/>
    </row>
    <row r="60" customHeight="1" spans="3:18">
      <c r="C60" s="11">
        <v>23.15</v>
      </c>
      <c r="D60" s="17">
        <v>29.1</v>
      </c>
      <c r="E60" s="17">
        <f t="shared" si="11"/>
        <v>5.95</v>
      </c>
      <c r="F60" s="13">
        <f t="shared" si="10"/>
        <v>0.310000000000003</v>
      </c>
      <c r="G60" s="13">
        <v>0.81</v>
      </c>
      <c r="H60" s="13">
        <f t="shared" si="7"/>
        <v>-1.23456790123457</v>
      </c>
      <c r="I60" s="24">
        <v>-1.23</v>
      </c>
      <c r="J60" s="26"/>
      <c r="M60" s="17"/>
      <c r="N60" s="17"/>
      <c r="O60" s="17"/>
      <c r="P60" s="17"/>
      <c r="Q60" s="29"/>
      <c r="R60" s="29"/>
    </row>
    <row r="61" customHeight="1" spans="3:18">
      <c r="C61" s="11">
        <v>22.23</v>
      </c>
      <c r="D61" s="17">
        <v>29.35</v>
      </c>
      <c r="E61" s="17">
        <f t="shared" si="11"/>
        <v>7.12</v>
      </c>
      <c r="F61" s="13">
        <f t="shared" si="10"/>
        <v>1.48</v>
      </c>
      <c r="G61" s="13">
        <v>0.36</v>
      </c>
      <c r="H61" s="13">
        <f t="shared" si="7"/>
        <v>-2.77777777777778</v>
      </c>
      <c r="I61" s="24">
        <v>-2.78</v>
      </c>
      <c r="J61" s="26"/>
      <c r="M61" s="17"/>
      <c r="N61" s="17"/>
      <c r="O61" s="17"/>
      <c r="P61" s="17"/>
      <c r="Q61" s="29"/>
      <c r="R61" s="29"/>
    </row>
    <row r="62" customHeight="1" spans="3:18">
      <c r="C62" s="11">
        <v>20.98</v>
      </c>
      <c r="D62" s="17">
        <v>27.53</v>
      </c>
      <c r="E62" s="17">
        <f t="shared" si="11"/>
        <v>6.55</v>
      </c>
      <c r="F62" s="13">
        <f t="shared" si="10"/>
        <v>0.910000000000001</v>
      </c>
      <c r="G62" s="13">
        <v>0.53</v>
      </c>
      <c r="H62" s="13">
        <f t="shared" si="7"/>
        <v>-1.88679245283019</v>
      </c>
      <c r="I62" s="24">
        <v>-1.89</v>
      </c>
      <c r="J62" s="26"/>
      <c r="M62" s="17"/>
      <c r="N62" s="17"/>
      <c r="O62" s="17"/>
      <c r="P62" s="17"/>
      <c r="Q62" s="29"/>
      <c r="R62" s="29"/>
    </row>
    <row r="63" customHeight="1" spans="3:18">
      <c r="C63" s="11">
        <v>21.42</v>
      </c>
      <c r="D63" s="17">
        <v>28.16</v>
      </c>
      <c r="E63" s="17">
        <f t="shared" si="11"/>
        <v>6.74</v>
      </c>
      <c r="F63" s="13">
        <f t="shared" si="10"/>
        <v>1.1</v>
      </c>
      <c r="G63" s="13">
        <v>0.47</v>
      </c>
      <c r="H63" s="13">
        <f t="shared" si="7"/>
        <v>-2.12765957446808</v>
      </c>
      <c r="I63" s="24">
        <v>-2.13</v>
      </c>
      <c r="J63" s="26"/>
      <c r="M63" s="17"/>
      <c r="N63" s="17"/>
      <c r="O63" s="17"/>
      <c r="P63" s="17"/>
      <c r="Q63" s="29"/>
      <c r="R63" s="29"/>
    </row>
    <row r="64" customHeight="1" spans="3:18">
      <c r="C64" s="11">
        <v>21.59</v>
      </c>
      <c r="D64" s="17">
        <v>27.97</v>
      </c>
      <c r="E64" s="17">
        <f t="shared" si="11"/>
        <v>6.38</v>
      </c>
      <c r="F64" s="13">
        <f t="shared" si="10"/>
        <v>0.739999999999999</v>
      </c>
      <c r="G64" s="13">
        <v>0.6</v>
      </c>
      <c r="H64" s="13">
        <f t="shared" si="7"/>
        <v>-1.66666666666667</v>
      </c>
      <c r="I64" s="24">
        <v>-1.67</v>
      </c>
      <c r="J64" s="26"/>
      <c r="M64" s="17"/>
      <c r="N64" s="17"/>
      <c r="O64" s="17"/>
      <c r="P64" s="17"/>
      <c r="Q64" s="29"/>
      <c r="R64" s="29"/>
    </row>
    <row r="65" customHeight="1" spans="3:18">
      <c r="C65" s="11">
        <v>21.73</v>
      </c>
      <c r="D65" s="17">
        <v>28.31</v>
      </c>
      <c r="E65" s="17">
        <f t="shared" si="11"/>
        <v>6.58</v>
      </c>
      <c r="F65" s="13">
        <f t="shared" si="10"/>
        <v>0.939999999999999</v>
      </c>
      <c r="G65" s="13">
        <v>0.52</v>
      </c>
      <c r="H65" s="13">
        <f t="shared" si="7"/>
        <v>-1.92307692307692</v>
      </c>
      <c r="I65" s="24">
        <v>-1.92</v>
      </c>
      <c r="J65" s="26"/>
      <c r="M65" s="17"/>
      <c r="N65" s="17"/>
      <c r="O65" s="17"/>
      <c r="P65" s="17"/>
      <c r="Q65" s="29"/>
      <c r="R65" s="29"/>
    </row>
    <row r="66" customHeight="1" spans="3:18">
      <c r="C66" s="11">
        <v>21.64</v>
      </c>
      <c r="D66" s="17">
        <v>27.62</v>
      </c>
      <c r="E66" s="17">
        <f t="shared" si="11"/>
        <v>5.98</v>
      </c>
      <c r="F66" s="13">
        <f t="shared" si="10"/>
        <v>0.340000000000001</v>
      </c>
      <c r="G66" s="13">
        <v>0.79</v>
      </c>
      <c r="H66" s="13">
        <f t="shared" si="7"/>
        <v>-1.26582278481013</v>
      </c>
      <c r="I66" s="24">
        <v>-1.27</v>
      </c>
      <c r="J66" s="26"/>
      <c r="M66" s="17"/>
      <c r="N66" s="17"/>
      <c r="O66" s="17"/>
      <c r="P66" s="17"/>
      <c r="Q66" s="29"/>
      <c r="R66" s="29"/>
    </row>
    <row r="67" customHeight="1" spans="8:18">
      <c r="H67" s="13"/>
      <c r="M67" s="17"/>
      <c r="N67" s="17"/>
      <c r="O67" s="17"/>
      <c r="P67" s="17"/>
      <c r="Q67" s="29"/>
      <c r="R67" s="29"/>
    </row>
    <row r="68" customHeight="1" spans="1:18">
      <c r="A68" s="2" t="s">
        <v>13</v>
      </c>
      <c r="H68" s="13"/>
      <c r="M68" s="17"/>
      <c r="N68" s="17"/>
      <c r="O68" s="17"/>
      <c r="P68" s="17"/>
      <c r="Q68" s="29"/>
      <c r="R68" s="29"/>
    </row>
    <row r="69" customHeight="1" spans="2:18">
      <c r="B69" s="5" t="s">
        <v>1</v>
      </c>
      <c r="C69" s="6" t="s">
        <v>2</v>
      </c>
      <c r="D69" s="6" t="s">
        <v>14</v>
      </c>
      <c r="E69" s="7" t="s">
        <v>4</v>
      </c>
      <c r="F69" s="8" t="s">
        <v>5</v>
      </c>
      <c r="G69" s="9" t="s">
        <v>6</v>
      </c>
      <c r="H69" s="13"/>
      <c r="I69" s="19" t="s">
        <v>7</v>
      </c>
      <c r="J69" s="26"/>
      <c r="K69" s="5" t="s">
        <v>8</v>
      </c>
      <c r="L69" s="6" t="s">
        <v>2</v>
      </c>
      <c r="M69" s="6" t="s">
        <v>14</v>
      </c>
      <c r="N69" s="7" t="s">
        <v>9</v>
      </c>
      <c r="O69" s="8" t="s">
        <v>5</v>
      </c>
      <c r="P69" s="9" t="s">
        <v>6</v>
      </c>
      <c r="Q69" s="27" t="s">
        <v>10</v>
      </c>
      <c r="R69" s="28"/>
    </row>
    <row r="70" customHeight="1" spans="3:18">
      <c r="C70" s="11">
        <v>20.22</v>
      </c>
      <c r="D70" s="17">
        <v>27.83</v>
      </c>
      <c r="E70" s="17">
        <f>D70-C70</f>
        <v>7.61</v>
      </c>
      <c r="F70" s="13">
        <f>E70-6.08</f>
        <v>1.53</v>
      </c>
      <c r="G70" s="13">
        <f>POWER(2,-F70)</f>
        <v>0.346277367027731</v>
      </c>
      <c r="H70" s="13">
        <f>-1/G70</f>
        <v>-2.88785839104499</v>
      </c>
      <c r="I70" s="12">
        <v>-2.89</v>
      </c>
      <c r="J70" s="26"/>
      <c r="L70" s="11">
        <v>21.34</v>
      </c>
      <c r="M70" s="17">
        <v>27.13</v>
      </c>
      <c r="N70" s="17">
        <f>M70-L70</f>
        <v>5.79</v>
      </c>
      <c r="O70" s="17">
        <f>N70-6.08</f>
        <v>-0.290000000000001</v>
      </c>
      <c r="P70" s="13">
        <f>POWER(2,-O70)</f>
        <v>1.22264027769207</v>
      </c>
      <c r="Q70" s="10">
        <v>1.22</v>
      </c>
      <c r="R70" s="29"/>
    </row>
    <row r="71" customHeight="1" spans="3:18">
      <c r="C71" s="11">
        <v>21.45</v>
      </c>
      <c r="D71" s="17">
        <v>28.77</v>
      </c>
      <c r="E71" s="17">
        <f t="shared" ref="E71:E99" si="12">D71-C71</f>
        <v>7.32</v>
      </c>
      <c r="F71" s="13">
        <f t="shared" ref="F71:F99" si="13">E71-6.08</f>
        <v>1.24</v>
      </c>
      <c r="G71" s="13">
        <f t="shared" ref="G71:G99" si="14">POWER(2,-F71)</f>
        <v>0.423372656181264</v>
      </c>
      <c r="H71" s="13">
        <f t="shared" ref="H71:H99" si="15">-1/G71</f>
        <v>-2.36198532285906</v>
      </c>
      <c r="I71" s="12">
        <v>-2.36</v>
      </c>
      <c r="J71" s="26"/>
      <c r="L71" s="11">
        <v>20.91</v>
      </c>
      <c r="M71" s="17">
        <v>26.81</v>
      </c>
      <c r="N71" s="17">
        <f t="shared" ref="N71:N89" si="16">M71-L71</f>
        <v>5.9</v>
      </c>
      <c r="O71" s="17">
        <f t="shared" ref="O71:O89" si="17">N71-6.08</f>
        <v>-0.180000000000001</v>
      </c>
      <c r="P71" s="13">
        <f t="shared" ref="P71:P89" si="18">POWER(2,-O71)</f>
        <v>1.1328838852958</v>
      </c>
      <c r="Q71" s="10">
        <v>1.13</v>
      </c>
      <c r="R71" s="29"/>
    </row>
    <row r="72" customHeight="1" spans="3:18">
      <c r="C72" s="11">
        <v>21.53</v>
      </c>
      <c r="D72" s="17">
        <v>29.11</v>
      </c>
      <c r="E72" s="17">
        <f t="shared" si="12"/>
        <v>7.58</v>
      </c>
      <c r="F72" s="13">
        <f t="shared" si="13"/>
        <v>1.5</v>
      </c>
      <c r="G72" s="13">
        <f t="shared" si="14"/>
        <v>0.353553390593274</v>
      </c>
      <c r="H72" s="13">
        <f t="shared" si="15"/>
        <v>-2.82842712474619</v>
      </c>
      <c r="I72" s="12">
        <v>-2.83</v>
      </c>
      <c r="J72" s="26"/>
      <c r="L72" s="11">
        <v>21.93</v>
      </c>
      <c r="M72" s="17">
        <v>27.76</v>
      </c>
      <c r="N72" s="17">
        <f t="shared" si="16"/>
        <v>5.83</v>
      </c>
      <c r="O72" s="17">
        <f t="shared" si="17"/>
        <v>-0.249999999999998</v>
      </c>
      <c r="P72" s="13">
        <f t="shared" si="18"/>
        <v>1.18920711500272</v>
      </c>
      <c r="Q72" s="10">
        <v>1.19</v>
      </c>
      <c r="R72" s="29"/>
    </row>
    <row r="73" customHeight="1" spans="3:18">
      <c r="C73" s="11">
        <v>22.34</v>
      </c>
      <c r="D73" s="17">
        <v>29.01</v>
      </c>
      <c r="E73" s="17">
        <f t="shared" si="12"/>
        <v>6.67</v>
      </c>
      <c r="F73" s="13">
        <f t="shared" si="13"/>
        <v>0.590000000000002</v>
      </c>
      <c r="G73" s="13">
        <f t="shared" si="14"/>
        <v>0.664342907048255</v>
      </c>
      <c r="H73" s="13">
        <f t="shared" si="15"/>
        <v>-1.50524674741107</v>
      </c>
      <c r="I73" s="12">
        <v>-1.51</v>
      </c>
      <c r="J73" s="26"/>
      <c r="L73" s="11">
        <v>23.02</v>
      </c>
      <c r="M73" s="17">
        <v>28.87</v>
      </c>
      <c r="N73" s="17">
        <f t="shared" si="16"/>
        <v>5.85</v>
      </c>
      <c r="O73" s="17">
        <f t="shared" si="17"/>
        <v>-0.229999999999999</v>
      </c>
      <c r="P73" s="13">
        <f t="shared" si="18"/>
        <v>1.17283494923188</v>
      </c>
      <c r="Q73" s="10">
        <v>1.17</v>
      </c>
      <c r="R73" s="29"/>
    </row>
    <row r="74" customHeight="1" spans="3:18">
      <c r="C74" s="11">
        <v>21.24</v>
      </c>
      <c r="D74" s="17">
        <v>27.04</v>
      </c>
      <c r="E74" s="17">
        <f t="shared" si="12"/>
        <v>5.8</v>
      </c>
      <c r="F74" s="13">
        <f t="shared" si="13"/>
        <v>-0.279999999999999</v>
      </c>
      <c r="G74" s="13">
        <f t="shared" si="14"/>
        <v>1.21419488439505</v>
      </c>
      <c r="H74" s="13"/>
      <c r="I74" s="12">
        <v>1.21</v>
      </c>
      <c r="J74" s="26"/>
      <c r="L74" s="11">
        <v>22.64</v>
      </c>
      <c r="M74" s="17">
        <v>28.56</v>
      </c>
      <c r="N74" s="17">
        <f t="shared" si="16"/>
        <v>5.92</v>
      </c>
      <c r="O74" s="17">
        <f t="shared" si="17"/>
        <v>-0.160000000000002</v>
      </c>
      <c r="P74" s="13">
        <f t="shared" si="18"/>
        <v>1.11728713807222</v>
      </c>
      <c r="Q74" s="10">
        <v>1.12</v>
      </c>
      <c r="R74" s="29"/>
    </row>
    <row r="75" customHeight="1" spans="3:18">
      <c r="C75" s="11">
        <v>22.81</v>
      </c>
      <c r="D75" s="17">
        <v>30.62</v>
      </c>
      <c r="E75" s="17">
        <f t="shared" si="12"/>
        <v>7.81</v>
      </c>
      <c r="F75" s="13">
        <f t="shared" si="13"/>
        <v>1.73</v>
      </c>
      <c r="G75" s="13">
        <f t="shared" si="14"/>
        <v>0.30145195692269</v>
      </c>
      <c r="H75" s="13">
        <f t="shared" si="15"/>
        <v>-3.31727818325777</v>
      </c>
      <c r="I75" s="12">
        <v>-3.32</v>
      </c>
      <c r="J75" s="26"/>
      <c r="L75" s="11">
        <v>22.51</v>
      </c>
      <c r="M75" s="17">
        <v>28.27</v>
      </c>
      <c r="N75" s="17">
        <f t="shared" si="16"/>
        <v>5.76</v>
      </c>
      <c r="O75" s="17">
        <f t="shared" si="17"/>
        <v>-0.320000000000002</v>
      </c>
      <c r="P75" s="13">
        <f t="shared" si="18"/>
        <v>1.24833054890161</v>
      </c>
      <c r="Q75" s="10">
        <v>1.25</v>
      </c>
      <c r="R75" s="29"/>
    </row>
    <row r="76" customHeight="1" spans="3:18">
      <c r="C76" s="11">
        <v>21.06</v>
      </c>
      <c r="D76" s="17">
        <v>28.05</v>
      </c>
      <c r="E76" s="17">
        <f t="shared" si="12"/>
        <v>6.99</v>
      </c>
      <c r="F76" s="13">
        <f t="shared" si="13"/>
        <v>0.910000000000002</v>
      </c>
      <c r="G76" s="13">
        <f t="shared" si="14"/>
        <v>0.532185091226679</v>
      </c>
      <c r="H76" s="13">
        <f t="shared" si="15"/>
        <v>-1.87904549842803</v>
      </c>
      <c r="I76" s="12">
        <v>-1.88</v>
      </c>
      <c r="J76" s="26"/>
      <c r="L76" s="11">
        <v>23.5</v>
      </c>
      <c r="M76" s="17">
        <v>29.29</v>
      </c>
      <c r="N76" s="17">
        <f t="shared" si="16"/>
        <v>5.79</v>
      </c>
      <c r="O76" s="17">
        <f t="shared" si="17"/>
        <v>-0.290000000000001</v>
      </c>
      <c r="P76" s="13">
        <f t="shared" si="18"/>
        <v>1.22264027769207</v>
      </c>
      <c r="Q76" s="10">
        <v>1.22</v>
      </c>
      <c r="R76" s="29"/>
    </row>
    <row r="77" customHeight="1" spans="3:18">
      <c r="C77" s="11">
        <v>22.65</v>
      </c>
      <c r="D77" s="17">
        <v>29.04</v>
      </c>
      <c r="E77" s="17">
        <f t="shared" si="12"/>
        <v>6.39</v>
      </c>
      <c r="F77" s="13">
        <f t="shared" si="13"/>
        <v>0.31</v>
      </c>
      <c r="G77" s="13">
        <f t="shared" si="14"/>
        <v>0.806641759222126</v>
      </c>
      <c r="H77" s="13">
        <f t="shared" si="15"/>
        <v>-1.23970769993899</v>
      </c>
      <c r="I77" s="12">
        <v>-1.24</v>
      </c>
      <c r="J77" s="26"/>
      <c r="L77" s="11">
        <v>22.19</v>
      </c>
      <c r="M77" s="17">
        <v>27.93</v>
      </c>
      <c r="N77" s="17">
        <f t="shared" si="16"/>
        <v>5.74</v>
      </c>
      <c r="O77" s="17">
        <f t="shared" si="17"/>
        <v>-0.340000000000002</v>
      </c>
      <c r="P77" s="13">
        <f t="shared" si="18"/>
        <v>1.26575659397028</v>
      </c>
      <c r="Q77" s="10">
        <v>1.27</v>
      </c>
      <c r="R77" s="29"/>
    </row>
    <row r="78" customHeight="1" spans="3:18">
      <c r="C78" s="11">
        <v>20.78</v>
      </c>
      <c r="D78" s="17">
        <v>28.81</v>
      </c>
      <c r="E78" s="17">
        <f t="shared" si="12"/>
        <v>8.03</v>
      </c>
      <c r="F78" s="13">
        <f t="shared" si="13"/>
        <v>1.95</v>
      </c>
      <c r="G78" s="13">
        <f t="shared" si="14"/>
        <v>0.258816230960345</v>
      </c>
      <c r="H78" s="13">
        <f t="shared" si="15"/>
        <v>-3.86374531569938</v>
      </c>
      <c r="I78" s="12">
        <v>-3.86</v>
      </c>
      <c r="J78" s="26"/>
      <c r="L78" s="11">
        <v>20.61</v>
      </c>
      <c r="M78" s="17">
        <v>26.4</v>
      </c>
      <c r="N78" s="17">
        <f t="shared" si="16"/>
        <v>5.79</v>
      </c>
      <c r="O78" s="17">
        <f t="shared" si="17"/>
        <v>-0.290000000000001</v>
      </c>
      <c r="P78" s="13">
        <f t="shared" si="18"/>
        <v>1.22264027769207</v>
      </c>
      <c r="Q78" s="10">
        <v>1.22</v>
      </c>
      <c r="R78" s="29"/>
    </row>
    <row r="79" customHeight="1" spans="3:18">
      <c r="C79" s="11">
        <v>21.52</v>
      </c>
      <c r="D79" s="17">
        <v>28.68</v>
      </c>
      <c r="E79" s="17">
        <f t="shared" si="12"/>
        <v>7.16</v>
      </c>
      <c r="F79" s="13">
        <f t="shared" si="13"/>
        <v>1.08</v>
      </c>
      <c r="G79" s="13">
        <f t="shared" si="14"/>
        <v>0.473028823362798</v>
      </c>
      <c r="H79" s="13">
        <f t="shared" si="15"/>
        <v>-2.11403608112276</v>
      </c>
      <c r="I79" s="12">
        <v>-2.11</v>
      </c>
      <c r="J79" s="26"/>
      <c r="L79" s="11">
        <v>20.54</v>
      </c>
      <c r="M79" s="17">
        <v>25.7</v>
      </c>
      <c r="N79" s="17">
        <f t="shared" si="16"/>
        <v>5.16</v>
      </c>
      <c r="O79" s="17">
        <f t="shared" si="17"/>
        <v>-0.92</v>
      </c>
      <c r="P79" s="13">
        <f t="shared" si="18"/>
        <v>1.89211529345119</v>
      </c>
      <c r="Q79" s="10">
        <v>1.89</v>
      </c>
      <c r="R79" s="29"/>
    </row>
    <row r="80" customHeight="1" spans="3:18">
      <c r="C80" s="11">
        <v>20.58</v>
      </c>
      <c r="D80" s="17">
        <v>27.56</v>
      </c>
      <c r="E80" s="17">
        <f t="shared" si="12"/>
        <v>6.98</v>
      </c>
      <c r="F80" s="13">
        <f t="shared" si="13"/>
        <v>0.9</v>
      </c>
      <c r="G80" s="13">
        <f t="shared" si="14"/>
        <v>0.535886731268146</v>
      </c>
      <c r="H80" s="13">
        <f t="shared" si="15"/>
        <v>-1.86606598307362</v>
      </c>
      <c r="I80" s="12">
        <v>-1.87</v>
      </c>
      <c r="J80" s="26"/>
      <c r="L80" s="11">
        <v>21.51</v>
      </c>
      <c r="M80" s="17">
        <v>27.44</v>
      </c>
      <c r="N80" s="17">
        <f t="shared" si="16"/>
        <v>5.93</v>
      </c>
      <c r="O80" s="17">
        <f t="shared" si="17"/>
        <v>-0.15</v>
      </c>
      <c r="P80" s="13">
        <f t="shared" si="18"/>
        <v>1.10956947206785</v>
      </c>
      <c r="Q80" s="10">
        <v>1.11</v>
      </c>
      <c r="R80" s="29"/>
    </row>
    <row r="81" customHeight="1" spans="3:18">
      <c r="C81" s="11">
        <v>22.19</v>
      </c>
      <c r="D81" s="17">
        <v>29.03</v>
      </c>
      <c r="E81" s="17">
        <f t="shared" si="12"/>
        <v>6.84</v>
      </c>
      <c r="F81" s="13">
        <f t="shared" si="13"/>
        <v>0.76</v>
      </c>
      <c r="G81" s="13">
        <f t="shared" si="14"/>
        <v>0.590496330714765</v>
      </c>
      <c r="H81" s="13">
        <f t="shared" si="15"/>
        <v>-1.69349062472505</v>
      </c>
      <c r="I81" s="12">
        <v>-1.69</v>
      </c>
      <c r="J81" s="26"/>
      <c r="L81" s="11">
        <v>21.17</v>
      </c>
      <c r="M81" s="17">
        <v>26.88</v>
      </c>
      <c r="N81" s="17">
        <f t="shared" si="16"/>
        <v>5.71</v>
      </c>
      <c r="O81" s="17">
        <f t="shared" si="17"/>
        <v>-0.370000000000003</v>
      </c>
      <c r="P81" s="13">
        <f t="shared" si="18"/>
        <v>1.29235283063749</v>
      </c>
      <c r="Q81" s="10">
        <v>1.29</v>
      </c>
      <c r="R81" s="29"/>
    </row>
    <row r="82" customHeight="1" spans="3:18">
      <c r="C82" s="11">
        <v>22.78</v>
      </c>
      <c r="D82" s="17">
        <v>28.03</v>
      </c>
      <c r="E82" s="17">
        <f t="shared" si="12"/>
        <v>5.25</v>
      </c>
      <c r="F82" s="13">
        <f t="shared" si="13"/>
        <v>-0.83</v>
      </c>
      <c r="G82" s="13">
        <f t="shared" si="14"/>
        <v>1.77768536233314</v>
      </c>
      <c r="H82" s="13"/>
      <c r="I82" s="12">
        <v>1.78</v>
      </c>
      <c r="J82" s="26"/>
      <c r="L82" s="11">
        <v>23.1</v>
      </c>
      <c r="M82" s="17">
        <v>28.85</v>
      </c>
      <c r="N82" s="17">
        <f t="shared" si="16"/>
        <v>5.75</v>
      </c>
      <c r="O82" s="17">
        <f t="shared" si="17"/>
        <v>-0.33</v>
      </c>
      <c r="P82" s="13">
        <f t="shared" si="18"/>
        <v>1.25701337452183</v>
      </c>
      <c r="Q82" s="10">
        <v>1.26</v>
      </c>
      <c r="R82" s="29"/>
    </row>
    <row r="83" customHeight="1" spans="3:18">
      <c r="C83" s="11">
        <v>21.49</v>
      </c>
      <c r="D83" s="17">
        <v>28.73</v>
      </c>
      <c r="E83" s="17">
        <f t="shared" si="12"/>
        <v>7.24</v>
      </c>
      <c r="F83" s="13">
        <f t="shared" si="13"/>
        <v>1.16</v>
      </c>
      <c r="G83" s="13">
        <f t="shared" si="14"/>
        <v>0.447512535463986</v>
      </c>
      <c r="H83" s="13">
        <f t="shared" si="15"/>
        <v>-2.23457427614444</v>
      </c>
      <c r="I83" s="12">
        <v>-2.23</v>
      </c>
      <c r="J83" s="26"/>
      <c r="L83" s="11">
        <v>22.48</v>
      </c>
      <c r="M83" s="17">
        <v>28.19</v>
      </c>
      <c r="N83" s="17">
        <f t="shared" si="16"/>
        <v>5.71</v>
      </c>
      <c r="O83" s="17">
        <f t="shared" si="17"/>
        <v>-0.369999999999999</v>
      </c>
      <c r="P83" s="13">
        <f t="shared" si="18"/>
        <v>1.29235283063749</v>
      </c>
      <c r="Q83" s="10">
        <v>1.29</v>
      </c>
      <c r="R83" s="29"/>
    </row>
    <row r="84" customHeight="1" spans="3:18">
      <c r="C84" s="11">
        <v>21.78</v>
      </c>
      <c r="D84" s="17">
        <v>28.15</v>
      </c>
      <c r="E84" s="17">
        <f t="shared" si="12"/>
        <v>6.37</v>
      </c>
      <c r="F84" s="13">
        <f t="shared" si="13"/>
        <v>0.289999999999997</v>
      </c>
      <c r="G84" s="13">
        <f t="shared" si="14"/>
        <v>0.817902058557783</v>
      </c>
      <c r="H84" s="13">
        <f t="shared" si="15"/>
        <v>-1.22264027769207</v>
      </c>
      <c r="I84" s="12">
        <v>-1.22</v>
      </c>
      <c r="J84" s="26"/>
      <c r="L84" s="11">
        <v>20.9</v>
      </c>
      <c r="M84" s="17">
        <v>26.66</v>
      </c>
      <c r="N84" s="17">
        <f t="shared" si="16"/>
        <v>5.76</v>
      </c>
      <c r="O84" s="17">
        <f t="shared" si="17"/>
        <v>-0.319999999999999</v>
      </c>
      <c r="P84" s="13">
        <f t="shared" si="18"/>
        <v>1.24833054890161</v>
      </c>
      <c r="Q84" s="10">
        <v>1.25</v>
      </c>
      <c r="R84" s="29"/>
    </row>
    <row r="85" customHeight="1" spans="3:18">
      <c r="C85" s="11">
        <v>20.86</v>
      </c>
      <c r="D85" s="17">
        <v>27.32</v>
      </c>
      <c r="E85" s="17">
        <f t="shared" si="12"/>
        <v>6.46</v>
      </c>
      <c r="F85" s="13">
        <f t="shared" si="13"/>
        <v>0.380000000000001</v>
      </c>
      <c r="G85" s="13">
        <f t="shared" si="14"/>
        <v>0.768437590644006</v>
      </c>
      <c r="H85" s="13">
        <f t="shared" si="15"/>
        <v>-1.30134185544193</v>
      </c>
      <c r="I85" s="12">
        <v>-1.3</v>
      </c>
      <c r="J85" s="26"/>
      <c r="L85" s="11">
        <v>21.9</v>
      </c>
      <c r="M85" s="17">
        <v>27.57</v>
      </c>
      <c r="N85" s="17">
        <f t="shared" si="16"/>
        <v>5.67</v>
      </c>
      <c r="O85" s="17">
        <f t="shared" si="17"/>
        <v>-0.409999999999998</v>
      </c>
      <c r="P85" s="13">
        <f t="shared" si="18"/>
        <v>1.32868581409651</v>
      </c>
      <c r="Q85" s="10">
        <v>1.33</v>
      </c>
      <c r="R85" s="29"/>
    </row>
    <row r="86" customHeight="1" spans="3:18">
      <c r="C86" s="11">
        <v>21.34</v>
      </c>
      <c r="D86" s="17">
        <v>28.18</v>
      </c>
      <c r="E86" s="17">
        <f t="shared" si="12"/>
        <v>6.84</v>
      </c>
      <c r="F86" s="13">
        <f t="shared" si="13"/>
        <v>0.76</v>
      </c>
      <c r="G86" s="13">
        <f t="shared" si="14"/>
        <v>0.590496330714765</v>
      </c>
      <c r="H86" s="13">
        <f t="shared" si="15"/>
        <v>-1.69349062472505</v>
      </c>
      <c r="I86" s="12">
        <v>-1.69</v>
      </c>
      <c r="J86" s="26"/>
      <c r="L86" s="11">
        <v>21.55</v>
      </c>
      <c r="M86" s="17">
        <v>27.34</v>
      </c>
      <c r="N86" s="17">
        <f t="shared" si="16"/>
        <v>5.79</v>
      </c>
      <c r="O86" s="17">
        <f t="shared" si="17"/>
        <v>-0.290000000000001</v>
      </c>
      <c r="P86" s="13">
        <f t="shared" si="18"/>
        <v>1.22264027769207</v>
      </c>
      <c r="Q86" s="10">
        <v>1.22</v>
      </c>
      <c r="R86" s="29"/>
    </row>
    <row r="87" customHeight="1" spans="3:18">
      <c r="C87" s="11">
        <v>22.73</v>
      </c>
      <c r="D87" s="17">
        <v>29.23</v>
      </c>
      <c r="E87" s="17">
        <f t="shared" si="12"/>
        <v>6.5</v>
      </c>
      <c r="F87" s="13">
        <f t="shared" si="13"/>
        <v>0.42</v>
      </c>
      <c r="G87" s="13">
        <f t="shared" si="14"/>
        <v>0.747424624317469</v>
      </c>
      <c r="H87" s="13">
        <f t="shared" si="15"/>
        <v>-1.33792755478611</v>
      </c>
      <c r="I87" s="12">
        <v>-1.34</v>
      </c>
      <c r="J87" s="26"/>
      <c r="L87" s="11">
        <v>22.18</v>
      </c>
      <c r="M87" s="17">
        <v>27.89</v>
      </c>
      <c r="N87" s="17">
        <f t="shared" si="16"/>
        <v>5.71</v>
      </c>
      <c r="O87" s="17">
        <f t="shared" si="17"/>
        <v>-0.369999999999999</v>
      </c>
      <c r="P87" s="13">
        <f t="shared" si="18"/>
        <v>1.29235283063749</v>
      </c>
      <c r="Q87" s="10">
        <v>1.29</v>
      </c>
      <c r="R87" s="29"/>
    </row>
    <row r="88" customHeight="1" spans="3:18">
      <c r="C88" s="11">
        <v>21.82</v>
      </c>
      <c r="D88" s="17">
        <v>28.38</v>
      </c>
      <c r="E88" s="17">
        <f t="shared" si="12"/>
        <v>6.56</v>
      </c>
      <c r="F88" s="13">
        <f t="shared" si="13"/>
        <v>0.479999999999999</v>
      </c>
      <c r="G88" s="13">
        <f t="shared" si="14"/>
        <v>0.716977624007914</v>
      </c>
      <c r="H88" s="13">
        <f t="shared" si="15"/>
        <v>-1.3947436663504</v>
      </c>
      <c r="I88" s="12">
        <v>-1.39</v>
      </c>
      <c r="J88" s="26"/>
      <c r="L88" s="11">
        <v>20.86</v>
      </c>
      <c r="M88" s="17">
        <v>26.76</v>
      </c>
      <c r="N88" s="17">
        <f t="shared" si="16"/>
        <v>5.9</v>
      </c>
      <c r="O88" s="17">
        <f t="shared" si="17"/>
        <v>-0.179999999999998</v>
      </c>
      <c r="P88" s="13">
        <f t="shared" si="18"/>
        <v>1.1328838852958</v>
      </c>
      <c r="Q88" s="10">
        <v>1.13</v>
      </c>
      <c r="R88" s="29"/>
    </row>
    <row r="89" customHeight="1" spans="3:18">
      <c r="C89" s="11">
        <v>21.66</v>
      </c>
      <c r="D89" s="17">
        <v>29.02</v>
      </c>
      <c r="E89" s="17">
        <f t="shared" si="12"/>
        <v>7.36</v>
      </c>
      <c r="F89" s="13">
        <f t="shared" si="13"/>
        <v>1.28</v>
      </c>
      <c r="G89" s="13">
        <f t="shared" si="14"/>
        <v>0.411795508633787</v>
      </c>
      <c r="H89" s="13">
        <f t="shared" si="15"/>
        <v>-2.42838976879009</v>
      </c>
      <c r="I89" s="12">
        <v>-2.43</v>
      </c>
      <c r="J89" s="26"/>
      <c r="L89" s="11">
        <v>21.71</v>
      </c>
      <c r="M89" s="17">
        <v>27.48</v>
      </c>
      <c r="N89" s="17">
        <f t="shared" si="16"/>
        <v>5.77</v>
      </c>
      <c r="O89" s="17">
        <f t="shared" si="17"/>
        <v>-0.31</v>
      </c>
      <c r="P89" s="13">
        <f t="shared" si="18"/>
        <v>1.23970769993899</v>
      </c>
      <c r="Q89" s="10">
        <v>1.24</v>
      </c>
      <c r="R89" s="29"/>
    </row>
    <row r="90" customHeight="1" spans="3:18">
      <c r="C90" s="10">
        <v>21.32</v>
      </c>
      <c r="D90" s="17">
        <v>28.37</v>
      </c>
      <c r="E90" s="17">
        <f t="shared" si="12"/>
        <v>7.05</v>
      </c>
      <c r="F90" s="13">
        <f t="shared" si="13"/>
        <v>0.970000000000001</v>
      </c>
      <c r="G90" s="13">
        <f t="shared" si="14"/>
        <v>0.510506062853596</v>
      </c>
      <c r="H90" s="13">
        <f t="shared" si="15"/>
        <v>-1.95884059517385</v>
      </c>
      <c r="I90" s="12">
        <v>-1.96</v>
      </c>
      <c r="J90" s="26"/>
      <c r="M90" s="17"/>
      <c r="N90" s="17">
        <v>6.08</v>
      </c>
      <c r="O90" s="17"/>
      <c r="P90" s="17"/>
      <c r="Q90" s="29"/>
      <c r="R90" s="29"/>
    </row>
    <row r="91" customHeight="1" spans="3:18">
      <c r="C91" s="11">
        <v>21.59</v>
      </c>
      <c r="D91" s="17">
        <v>28.57</v>
      </c>
      <c r="E91" s="17">
        <f t="shared" si="12"/>
        <v>6.98</v>
      </c>
      <c r="F91" s="13">
        <f t="shared" si="13"/>
        <v>0.9</v>
      </c>
      <c r="G91" s="13">
        <f t="shared" si="14"/>
        <v>0.535886731268146</v>
      </c>
      <c r="H91" s="13">
        <f t="shared" si="15"/>
        <v>-1.86606598307362</v>
      </c>
      <c r="I91" s="12">
        <v>-1.87</v>
      </c>
      <c r="J91" s="26"/>
      <c r="M91" s="17"/>
      <c r="N91" s="17"/>
      <c r="O91" s="17"/>
      <c r="P91" s="17"/>
      <c r="Q91" s="29"/>
      <c r="R91" s="29"/>
    </row>
    <row r="92" customHeight="1" spans="3:18">
      <c r="C92" s="11">
        <v>21.37</v>
      </c>
      <c r="D92" s="17">
        <v>28.88</v>
      </c>
      <c r="E92" s="17">
        <f t="shared" si="12"/>
        <v>7.51</v>
      </c>
      <c r="F92" s="13">
        <f t="shared" si="13"/>
        <v>1.43</v>
      </c>
      <c r="G92" s="13">
        <f t="shared" si="14"/>
        <v>0.371130892657263</v>
      </c>
      <c r="H92" s="13">
        <f t="shared" si="15"/>
        <v>-2.69446715373138</v>
      </c>
      <c r="I92" s="24">
        <v>-2.69</v>
      </c>
      <c r="J92" s="26"/>
      <c r="M92" s="17"/>
      <c r="N92" s="17"/>
      <c r="O92" s="17"/>
      <c r="P92" s="17"/>
      <c r="Q92" s="29"/>
      <c r="R92" s="29"/>
    </row>
    <row r="93" customHeight="1" spans="3:18">
      <c r="C93" s="11">
        <v>23.15</v>
      </c>
      <c r="D93" s="17">
        <v>29.42</v>
      </c>
      <c r="E93" s="17">
        <f t="shared" si="12"/>
        <v>6.27</v>
      </c>
      <c r="F93" s="13">
        <f t="shared" si="13"/>
        <v>0.190000000000003</v>
      </c>
      <c r="G93" s="13">
        <f t="shared" si="14"/>
        <v>0.876605721316033</v>
      </c>
      <c r="H93" s="13">
        <f t="shared" si="15"/>
        <v>-1.14076371586843</v>
      </c>
      <c r="I93" s="24">
        <v>-1.14</v>
      </c>
      <c r="J93" s="26"/>
      <c r="M93" s="17"/>
      <c r="N93" s="17"/>
      <c r="O93" s="17"/>
      <c r="P93" s="17"/>
      <c r="Q93" s="29"/>
      <c r="R93" s="29"/>
    </row>
    <row r="94" customHeight="1" spans="3:18">
      <c r="C94" s="11">
        <v>22.23</v>
      </c>
      <c r="D94" s="17">
        <v>29.09</v>
      </c>
      <c r="E94" s="17">
        <f t="shared" si="12"/>
        <v>6.86</v>
      </c>
      <c r="F94" s="13">
        <f t="shared" si="13"/>
        <v>0.779999999999999</v>
      </c>
      <c r="G94" s="13">
        <f t="shared" si="14"/>
        <v>0.582366793234228</v>
      </c>
      <c r="H94" s="13">
        <f t="shared" si="15"/>
        <v>-1.71713087287551</v>
      </c>
      <c r="I94" s="24">
        <v>-1.72</v>
      </c>
      <c r="J94" s="26"/>
      <c r="M94" s="17"/>
      <c r="N94" s="17"/>
      <c r="O94" s="17"/>
      <c r="P94" s="17"/>
      <c r="Q94" s="29"/>
      <c r="R94" s="29"/>
    </row>
    <row r="95" customHeight="1" spans="3:18">
      <c r="C95" s="11">
        <v>20.98</v>
      </c>
      <c r="D95" s="17">
        <v>26.77</v>
      </c>
      <c r="E95" s="17">
        <f t="shared" si="12"/>
        <v>5.79</v>
      </c>
      <c r="F95" s="13">
        <f t="shared" si="13"/>
        <v>-0.290000000000001</v>
      </c>
      <c r="G95" s="13">
        <f t="shared" si="14"/>
        <v>1.22264027769207</v>
      </c>
      <c r="H95" s="13"/>
      <c r="I95" s="24">
        <v>1.22</v>
      </c>
      <c r="J95" s="26"/>
      <c r="M95" s="17"/>
      <c r="N95" s="17"/>
      <c r="O95" s="17"/>
      <c r="P95" s="17"/>
      <c r="Q95" s="29"/>
      <c r="R95" s="29"/>
    </row>
    <row r="96" customHeight="1" spans="3:18">
      <c r="C96" s="11">
        <v>21.42</v>
      </c>
      <c r="D96" s="17">
        <v>28.46</v>
      </c>
      <c r="E96" s="17">
        <f t="shared" si="12"/>
        <v>7.04</v>
      </c>
      <c r="F96" s="13">
        <f t="shared" si="13"/>
        <v>0.959999999999999</v>
      </c>
      <c r="G96" s="13">
        <f t="shared" si="14"/>
        <v>0.514056913328034</v>
      </c>
      <c r="H96" s="13">
        <f t="shared" si="15"/>
        <v>-1.94530989482457</v>
      </c>
      <c r="I96" s="24">
        <v>-1.95</v>
      </c>
      <c r="J96" s="26"/>
      <c r="M96" s="17"/>
      <c r="N96" s="17"/>
      <c r="O96" s="17"/>
      <c r="P96" s="17"/>
      <c r="Q96" s="29"/>
      <c r="R96" s="29"/>
    </row>
    <row r="97" customHeight="1" spans="3:18">
      <c r="C97" s="11">
        <v>21.59</v>
      </c>
      <c r="D97" s="17">
        <v>28.12</v>
      </c>
      <c r="E97" s="17">
        <f t="shared" si="12"/>
        <v>6.53</v>
      </c>
      <c r="F97" s="13">
        <f t="shared" si="13"/>
        <v>0.450000000000001</v>
      </c>
      <c r="G97" s="13">
        <f t="shared" si="14"/>
        <v>0.732042847972812</v>
      </c>
      <c r="H97" s="13">
        <f t="shared" si="15"/>
        <v>-1.3660402567544</v>
      </c>
      <c r="I97" s="24">
        <v>-1.37</v>
      </c>
      <c r="J97" s="26"/>
      <c r="M97" s="17"/>
      <c r="N97" s="17"/>
      <c r="O97" s="17"/>
      <c r="P97" s="17"/>
      <c r="Q97" s="29"/>
      <c r="R97" s="29"/>
    </row>
    <row r="98" customHeight="1" spans="3:18">
      <c r="C98" s="11">
        <v>21.73</v>
      </c>
      <c r="D98" s="17">
        <v>28.45</v>
      </c>
      <c r="E98" s="17">
        <f t="shared" si="12"/>
        <v>6.72</v>
      </c>
      <c r="F98" s="13">
        <f t="shared" si="13"/>
        <v>0.639999999999999</v>
      </c>
      <c r="G98" s="13">
        <f t="shared" si="14"/>
        <v>0.641712948781453</v>
      </c>
      <c r="H98" s="13">
        <f t="shared" si="15"/>
        <v>-1.558329159321</v>
      </c>
      <c r="I98" s="24">
        <v>-1.56</v>
      </c>
      <c r="J98" s="26"/>
      <c r="M98" s="17"/>
      <c r="N98" s="17"/>
      <c r="O98" s="17"/>
      <c r="P98" s="17"/>
      <c r="Q98" s="29"/>
      <c r="R98" s="29"/>
    </row>
    <row r="99" customHeight="1" spans="3:18">
      <c r="C99" s="11">
        <v>21.64</v>
      </c>
      <c r="D99" s="17">
        <v>28.82</v>
      </c>
      <c r="E99" s="17">
        <f t="shared" si="12"/>
        <v>7.18</v>
      </c>
      <c r="F99" s="13">
        <f t="shared" si="13"/>
        <v>1.1</v>
      </c>
      <c r="G99" s="13">
        <f t="shared" si="14"/>
        <v>0.466516495768404</v>
      </c>
      <c r="H99" s="13">
        <f t="shared" si="15"/>
        <v>-2.14354692507259</v>
      </c>
      <c r="I99" s="24">
        <v>-2.14</v>
      </c>
      <c r="J99" s="26"/>
      <c r="M99" s="17"/>
      <c r="N99" s="17"/>
      <c r="O99" s="17"/>
      <c r="P99" s="17"/>
      <c r="Q99" s="29"/>
      <c r="R99" s="29"/>
    </row>
    <row r="100" customHeight="1" spans="8:18">
      <c r="H100" s="13"/>
      <c r="M100" s="17"/>
      <c r="N100" s="17"/>
      <c r="O100" s="17"/>
      <c r="P100" s="17"/>
      <c r="Q100" s="29"/>
      <c r="R100" s="29"/>
    </row>
    <row r="101" customHeight="1" spans="1:18">
      <c r="A101" s="2" t="s">
        <v>15</v>
      </c>
      <c r="H101" s="13"/>
      <c r="K101" s="31"/>
      <c r="L101" s="31"/>
      <c r="M101" s="17"/>
      <c r="N101" s="17"/>
      <c r="O101" s="17"/>
      <c r="P101" s="17"/>
      <c r="Q101" s="29"/>
      <c r="R101" s="29"/>
    </row>
    <row r="102" customHeight="1" spans="2:18">
      <c r="B102" s="5" t="s">
        <v>1</v>
      </c>
      <c r="C102" s="6" t="s">
        <v>2</v>
      </c>
      <c r="D102" s="6" t="s">
        <v>16</v>
      </c>
      <c r="E102" s="7" t="s">
        <v>4</v>
      </c>
      <c r="F102" s="8" t="s">
        <v>5</v>
      </c>
      <c r="G102" s="9" t="s">
        <v>6</v>
      </c>
      <c r="H102" s="13"/>
      <c r="I102" s="19" t="s">
        <v>7</v>
      </c>
      <c r="J102" s="26"/>
      <c r="K102" s="5" t="s">
        <v>8</v>
      </c>
      <c r="L102" s="6" t="s">
        <v>2</v>
      </c>
      <c r="M102" s="6" t="s">
        <v>16</v>
      </c>
      <c r="N102" s="7" t="s">
        <v>9</v>
      </c>
      <c r="O102" s="8" t="s">
        <v>5</v>
      </c>
      <c r="P102" s="9" t="s">
        <v>6</v>
      </c>
      <c r="Q102" s="27" t="s">
        <v>10</v>
      </c>
      <c r="R102" s="28"/>
    </row>
    <row r="103" customHeight="1" spans="3:18">
      <c r="C103" s="11">
        <v>20.22</v>
      </c>
      <c r="D103" s="13">
        <v>28.18</v>
      </c>
      <c r="E103" s="13">
        <f>D103-C103</f>
        <v>7.96</v>
      </c>
      <c r="F103" s="13">
        <f>E103-5.56</f>
        <v>2.4</v>
      </c>
      <c r="G103" s="13">
        <f>POWER(2,-F103)</f>
        <v>0.1894645708138</v>
      </c>
      <c r="H103" s="13">
        <f>-1/G103</f>
        <v>-5.27803164309158</v>
      </c>
      <c r="I103" s="12">
        <v>-5.28</v>
      </c>
      <c r="J103" s="26"/>
      <c r="L103" s="11">
        <v>21.34</v>
      </c>
      <c r="M103" s="13">
        <v>26.75</v>
      </c>
      <c r="N103" s="13">
        <f>M103-L103</f>
        <v>5.41</v>
      </c>
      <c r="O103" s="13">
        <f>N103-5.56</f>
        <v>-0.149999999999999</v>
      </c>
      <c r="P103" s="13">
        <f>POWER(2,-O103)</f>
        <v>1.10956947206784</v>
      </c>
      <c r="Q103" s="10">
        <v>1.11</v>
      </c>
      <c r="R103" s="29"/>
    </row>
    <row r="104" customHeight="1" spans="3:18">
      <c r="C104" s="11">
        <v>21.45</v>
      </c>
      <c r="D104" s="13">
        <v>29.01</v>
      </c>
      <c r="E104" s="13">
        <f t="shared" ref="E104:E132" si="19">D104-C104</f>
        <v>7.56</v>
      </c>
      <c r="F104" s="13">
        <f t="shared" ref="F104:F132" si="20">E104-5.56</f>
        <v>2</v>
      </c>
      <c r="G104" s="13">
        <f t="shared" ref="G104:G132" si="21">POWER(2,-F104)</f>
        <v>0.25</v>
      </c>
      <c r="H104" s="13">
        <f t="shared" ref="H104:H132" si="22">-1/G104</f>
        <v>-4.00000000000001</v>
      </c>
      <c r="I104" s="12">
        <v>-4</v>
      </c>
      <c r="J104" s="26"/>
      <c r="L104" s="11">
        <v>20.91</v>
      </c>
      <c r="M104" s="13">
        <v>26.08</v>
      </c>
      <c r="N104" s="13">
        <f t="shared" ref="N104:N122" si="23">M104-L104</f>
        <v>5.17</v>
      </c>
      <c r="O104" s="13">
        <f t="shared" ref="O104:O122" si="24">N104-5.56</f>
        <v>-0.390000000000001</v>
      </c>
      <c r="P104" s="13">
        <f t="shared" ref="P104:P122" si="25">POWER(2,-O104)</f>
        <v>1.31039340385836</v>
      </c>
      <c r="Q104" s="10">
        <v>1.31</v>
      </c>
      <c r="R104" s="29"/>
    </row>
    <row r="105" customHeight="1" spans="3:18">
      <c r="C105" s="11">
        <v>21.53</v>
      </c>
      <c r="D105" s="13">
        <v>28.59</v>
      </c>
      <c r="E105" s="13">
        <f t="shared" si="19"/>
        <v>7.06</v>
      </c>
      <c r="F105" s="13">
        <f t="shared" si="20"/>
        <v>1.5</v>
      </c>
      <c r="G105" s="13">
        <f t="shared" si="21"/>
        <v>0.353553390593274</v>
      </c>
      <c r="H105" s="13">
        <f t="shared" si="22"/>
        <v>-2.82842712474619</v>
      </c>
      <c r="I105" s="12">
        <v>-2.83</v>
      </c>
      <c r="J105" s="26"/>
      <c r="L105" s="11">
        <v>21.93</v>
      </c>
      <c r="M105" s="13">
        <v>27.2</v>
      </c>
      <c r="N105" s="13">
        <f t="shared" si="23"/>
        <v>5.27</v>
      </c>
      <c r="O105" s="13">
        <f t="shared" si="24"/>
        <v>-0.29</v>
      </c>
      <c r="P105" s="13">
        <f t="shared" si="25"/>
        <v>1.22264027769207</v>
      </c>
      <c r="Q105" s="10">
        <v>1.22</v>
      </c>
      <c r="R105" s="29"/>
    </row>
    <row r="106" customHeight="1" spans="3:18">
      <c r="C106" s="11">
        <v>22.34</v>
      </c>
      <c r="D106" s="13">
        <v>30.08</v>
      </c>
      <c r="E106" s="13">
        <f t="shared" si="19"/>
        <v>7.74</v>
      </c>
      <c r="F106" s="13">
        <f t="shared" si="20"/>
        <v>2.18</v>
      </c>
      <c r="G106" s="13">
        <f t="shared" si="21"/>
        <v>0.220675749072664</v>
      </c>
      <c r="H106" s="13">
        <f t="shared" si="22"/>
        <v>-4.53153554118319</v>
      </c>
      <c r="I106" s="12">
        <v>-4.53</v>
      </c>
      <c r="J106" s="26"/>
      <c r="L106" s="11">
        <v>23.02</v>
      </c>
      <c r="M106" s="13">
        <v>28.42</v>
      </c>
      <c r="N106" s="13">
        <f t="shared" si="23"/>
        <v>5.4</v>
      </c>
      <c r="O106" s="13">
        <f t="shared" si="24"/>
        <v>-0.159999999999997</v>
      </c>
      <c r="P106" s="13">
        <f t="shared" si="25"/>
        <v>1.11728713807222</v>
      </c>
      <c r="Q106" s="10">
        <v>1.12</v>
      </c>
      <c r="R106" s="29"/>
    </row>
    <row r="107" customHeight="1" spans="3:18">
      <c r="C107" s="11">
        <v>21.24</v>
      </c>
      <c r="D107" s="13">
        <v>26.95</v>
      </c>
      <c r="E107" s="13">
        <f t="shared" si="19"/>
        <v>5.71</v>
      </c>
      <c r="F107" s="13">
        <f t="shared" si="20"/>
        <v>0.150000000000001</v>
      </c>
      <c r="G107" s="13">
        <f t="shared" si="21"/>
        <v>0.901250462610829</v>
      </c>
      <c r="H107" s="13">
        <f t="shared" si="22"/>
        <v>-1.10956947206785</v>
      </c>
      <c r="I107" s="12">
        <v>-1.11</v>
      </c>
      <c r="J107" s="26"/>
      <c r="L107" s="11">
        <v>22.64</v>
      </c>
      <c r="M107" s="13">
        <v>28.02</v>
      </c>
      <c r="N107" s="13">
        <f t="shared" si="23"/>
        <v>5.38</v>
      </c>
      <c r="O107" s="13">
        <f t="shared" si="24"/>
        <v>-0.180000000000001</v>
      </c>
      <c r="P107" s="13">
        <f t="shared" si="25"/>
        <v>1.1328838852958</v>
      </c>
      <c r="Q107" s="10">
        <v>1.13</v>
      </c>
      <c r="R107" s="29"/>
    </row>
    <row r="108" customHeight="1" spans="3:18">
      <c r="C108" s="11">
        <v>22.81</v>
      </c>
      <c r="D108" s="13">
        <v>29.63</v>
      </c>
      <c r="E108" s="13">
        <f t="shared" si="19"/>
        <v>6.82</v>
      </c>
      <c r="F108" s="13">
        <f t="shared" si="20"/>
        <v>1.26</v>
      </c>
      <c r="G108" s="13">
        <f t="shared" si="21"/>
        <v>0.417543959714185</v>
      </c>
      <c r="H108" s="13">
        <f t="shared" si="22"/>
        <v>-2.39495740923786</v>
      </c>
      <c r="I108" s="12">
        <v>-2.39</v>
      </c>
      <c r="J108" s="26"/>
      <c r="L108" s="11">
        <v>22.51</v>
      </c>
      <c r="M108" s="13">
        <v>27.91</v>
      </c>
      <c r="N108" s="13">
        <f t="shared" si="23"/>
        <v>5.4</v>
      </c>
      <c r="O108" s="13">
        <f t="shared" si="24"/>
        <v>-0.160000000000001</v>
      </c>
      <c r="P108" s="13">
        <f t="shared" si="25"/>
        <v>1.11728713807222</v>
      </c>
      <c r="Q108" s="10">
        <v>1.12</v>
      </c>
      <c r="R108" s="29"/>
    </row>
    <row r="109" customHeight="1" spans="3:18">
      <c r="C109" s="11">
        <v>21.06</v>
      </c>
      <c r="D109" s="13">
        <v>26.9</v>
      </c>
      <c r="E109" s="13">
        <f t="shared" si="19"/>
        <v>5.84</v>
      </c>
      <c r="F109" s="13">
        <f t="shared" si="20"/>
        <v>0.28</v>
      </c>
      <c r="G109" s="13">
        <f t="shared" si="21"/>
        <v>0.823591017267573</v>
      </c>
      <c r="H109" s="13">
        <f t="shared" si="22"/>
        <v>-1.21419488439505</v>
      </c>
      <c r="I109" s="12">
        <v>-1.21</v>
      </c>
      <c r="J109" s="26"/>
      <c r="L109" s="11">
        <v>23.5</v>
      </c>
      <c r="M109" s="13">
        <v>28.9</v>
      </c>
      <c r="N109" s="13">
        <f t="shared" si="23"/>
        <v>5.4</v>
      </c>
      <c r="O109" s="13">
        <f t="shared" si="24"/>
        <v>-0.160000000000001</v>
      </c>
      <c r="P109" s="13">
        <f t="shared" si="25"/>
        <v>1.11728713807222</v>
      </c>
      <c r="Q109" s="10">
        <v>1.12</v>
      </c>
      <c r="R109" s="29"/>
    </row>
    <row r="110" customHeight="1" spans="3:18">
      <c r="C110" s="11">
        <v>22.65</v>
      </c>
      <c r="D110" s="13">
        <v>30.44</v>
      </c>
      <c r="E110" s="13">
        <f t="shared" si="19"/>
        <v>7.79</v>
      </c>
      <c r="F110" s="13">
        <f t="shared" si="20"/>
        <v>2.23</v>
      </c>
      <c r="G110" s="13">
        <f t="shared" si="21"/>
        <v>0.213158722941989</v>
      </c>
      <c r="H110" s="13">
        <f t="shared" si="22"/>
        <v>-4.69133979692753</v>
      </c>
      <c r="I110" s="12">
        <v>-4.69</v>
      </c>
      <c r="J110" s="26"/>
      <c r="L110" s="11">
        <v>22.19</v>
      </c>
      <c r="M110" s="13">
        <v>27.45</v>
      </c>
      <c r="N110" s="13">
        <f t="shared" si="23"/>
        <v>5.26</v>
      </c>
      <c r="O110" s="13">
        <f t="shared" si="24"/>
        <v>-0.300000000000002</v>
      </c>
      <c r="P110" s="13">
        <f t="shared" si="25"/>
        <v>1.23114441334492</v>
      </c>
      <c r="Q110" s="10">
        <v>1.23</v>
      </c>
      <c r="R110" s="29"/>
    </row>
    <row r="111" customHeight="1" spans="3:18">
      <c r="C111" s="11">
        <v>20.78</v>
      </c>
      <c r="D111" s="13">
        <v>27.42</v>
      </c>
      <c r="E111" s="13">
        <f t="shared" si="19"/>
        <v>6.64</v>
      </c>
      <c r="F111" s="13">
        <f t="shared" si="20"/>
        <v>1.08</v>
      </c>
      <c r="G111" s="13">
        <f t="shared" si="21"/>
        <v>0.473028823362798</v>
      </c>
      <c r="H111" s="13">
        <f t="shared" si="22"/>
        <v>-2.11403608112276</v>
      </c>
      <c r="I111" s="12">
        <v>-2.11</v>
      </c>
      <c r="J111" s="26"/>
      <c r="L111" s="11">
        <v>20.61</v>
      </c>
      <c r="M111" s="13">
        <v>25.93</v>
      </c>
      <c r="N111" s="13">
        <f t="shared" si="23"/>
        <v>5.32</v>
      </c>
      <c r="O111" s="13">
        <f t="shared" si="24"/>
        <v>-0.239999999999999</v>
      </c>
      <c r="P111" s="13">
        <f t="shared" si="25"/>
        <v>1.18099266142953</v>
      </c>
      <c r="Q111" s="10">
        <v>1.18</v>
      </c>
      <c r="R111" s="29"/>
    </row>
    <row r="112" customHeight="1" spans="3:18">
      <c r="C112" s="11">
        <v>21.52</v>
      </c>
      <c r="D112" s="13">
        <v>28</v>
      </c>
      <c r="E112" s="13">
        <f t="shared" si="19"/>
        <v>6.48</v>
      </c>
      <c r="F112" s="13">
        <f t="shared" si="20"/>
        <v>0.920000000000001</v>
      </c>
      <c r="G112" s="13">
        <f t="shared" si="21"/>
        <v>0.52850902028069</v>
      </c>
      <c r="H112" s="13">
        <f t="shared" si="22"/>
        <v>-1.89211529345119</v>
      </c>
      <c r="I112" s="12">
        <v>-1.89</v>
      </c>
      <c r="J112" s="26"/>
      <c r="L112" s="11">
        <v>20.54</v>
      </c>
      <c r="M112" s="13">
        <v>25.82</v>
      </c>
      <c r="N112" s="13">
        <f t="shared" si="23"/>
        <v>5.28</v>
      </c>
      <c r="O112" s="13">
        <f t="shared" si="24"/>
        <v>-0.279999999999998</v>
      </c>
      <c r="P112" s="13">
        <f t="shared" si="25"/>
        <v>1.21419488439505</v>
      </c>
      <c r="Q112" s="10">
        <v>1.21</v>
      </c>
      <c r="R112" s="29"/>
    </row>
    <row r="113" customHeight="1" spans="3:18">
      <c r="C113" s="11">
        <v>20.58</v>
      </c>
      <c r="D113" s="13">
        <v>28.37</v>
      </c>
      <c r="E113" s="13">
        <f t="shared" si="19"/>
        <v>7.79</v>
      </c>
      <c r="F113" s="13">
        <f t="shared" si="20"/>
        <v>2.23</v>
      </c>
      <c r="G113" s="13">
        <f t="shared" si="21"/>
        <v>0.213158722941989</v>
      </c>
      <c r="H113" s="13">
        <f t="shared" si="22"/>
        <v>-4.69133979692753</v>
      </c>
      <c r="I113" s="12">
        <v>-4.69</v>
      </c>
      <c r="J113" s="26"/>
      <c r="L113" s="11">
        <v>21.51</v>
      </c>
      <c r="M113" s="13">
        <v>26.91</v>
      </c>
      <c r="N113" s="13">
        <f t="shared" si="23"/>
        <v>5.4</v>
      </c>
      <c r="O113" s="13">
        <f t="shared" si="24"/>
        <v>-0.160000000000001</v>
      </c>
      <c r="P113" s="13">
        <f t="shared" si="25"/>
        <v>1.11728713807222</v>
      </c>
      <c r="Q113" s="10">
        <v>1.12</v>
      </c>
      <c r="R113" s="29"/>
    </row>
    <row r="114" customHeight="1" spans="3:18">
      <c r="C114" s="11">
        <v>22.19</v>
      </c>
      <c r="D114" s="13">
        <v>29.75</v>
      </c>
      <c r="E114" s="13">
        <f t="shared" si="19"/>
        <v>7.56</v>
      </c>
      <c r="F114" s="13">
        <f t="shared" si="20"/>
        <v>2</v>
      </c>
      <c r="G114" s="13">
        <f t="shared" si="21"/>
        <v>0.25</v>
      </c>
      <c r="H114" s="13">
        <f t="shared" si="22"/>
        <v>-4</v>
      </c>
      <c r="I114" s="12">
        <v>-4</v>
      </c>
      <c r="J114" s="26"/>
      <c r="L114" s="11">
        <v>21.17</v>
      </c>
      <c r="M114" s="13">
        <v>26.45</v>
      </c>
      <c r="N114" s="13">
        <f t="shared" si="23"/>
        <v>5.28</v>
      </c>
      <c r="O114" s="13">
        <f t="shared" si="24"/>
        <v>-0.280000000000002</v>
      </c>
      <c r="P114" s="13">
        <f t="shared" si="25"/>
        <v>1.21419488439505</v>
      </c>
      <c r="Q114" s="10">
        <v>1.21</v>
      </c>
      <c r="R114" s="29"/>
    </row>
    <row r="115" customHeight="1" spans="3:18">
      <c r="C115" s="11">
        <v>22.78</v>
      </c>
      <c r="D115" s="13">
        <v>29.59</v>
      </c>
      <c r="E115" s="13">
        <f t="shared" si="19"/>
        <v>6.81</v>
      </c>
      <c r="F115" s="13">
        <f t="shared" si="20"/>
        <v>1.25</v>
      </c>
      <c r="G115" s="13">
        <f t="shared" si="21"/>
        <v>0.420448207626858</v>
      </c>
      <c r="H115" s="13">
        <f t="shared" si="22"/>
        <v>-2.37841423000544</v>
      </c>
      <c r="I115" s="12">
        <v>-2.38</v>
      </c>
      <c r="J115" s="26"/>
      <c r="L115" s="11">
        <v>23.1</v>
      </c>
      <c r="M115" s="13">
        <v>28.4</v>
      </c>
      <c r="N115" s="13">
        <f t="shared" si="23"/>
        <v>5.3</v>
      </c>
      <c r="O115" s="13">
        <f t="shared" si="24"/>
        <v>-0.260000000000002</v>
      </c>
      <c r="P115" s="13">
        <f t="shared" si="25"/>
        <v>1.19747870461893</v>
      </c>
      <c r="Q115" s="12">
        <v>1.2</v>
      </c>
      <c r="R115" s="29"/>
    </row>
    <row r="116" customHeight="1" spans="3:18">
      <c r="C116" s="11">
        <v>21.49</v>
      </c>
      <c r="D116" s="13">
        <v>28.77</v>
      </c>
      <c r="E116" s="13">
        <f t="shared" si="19"/>
        <v>7.28</v>
      </c>
      <c r="F116" s="13">
        <f t="shared" si="20"/>
        <v>1.72</v>
      </c>
      <c r="G116" s="13">
        <f t="shared" si="21"/>
        <v>0.303548721098761</v>
      </c>
      <c r="H116" s="13">
        <f t="shared" si="22"/>
        <v>-3.2943640690703</v>
      </c>
      <c r="I116" s="12">
        <v>-3.29</v>
      </c>
      <c r="J116" s="26"/>
      <c r="L116" s="11">
        <v>22.48</v>
      </c>
      <c r="M116" s="13">
        <v>27.76</v>
      </c>
      <c r="N116" s="13">
        <f t="shared" si="23"/>
        <v>5.28</v>
      </c>
      <c r="O116" s="13">
        <f t="shared" si="24"/>
        <v>-0.279999999999998</v>
      </c>
      <c r="P116" s="13">
        <f t="shared" si="25"/>
        <v>1.21419488439505</v>
      </c>
      <c r="Q116" s="10">
        <v>1.21</v>
      </c>
      <c r="R116" s="29"/>
    </row>
    <row r="117" customHeight="1" spans="3:18">
      <c r="C117" s="11">
        <v>21.78</v>
      </c>
      <c r="D117" s="13">
        <v>28.25</v>
      </c>
      <c r="E117" s="13">
        <f t="shared" si="19"/>
        <v>6.47</v>
      </c>
      <c r="F117" s="13">
        <f t="shared" si="20"/>
        <v>0.909999999999999</v>
      </c>
      <c r="G117" s="13">
        <f t="shared" si="21"/>
        <v>0.53218509122668</v>
      </c>
      <c r="H117" s="13">
        <f t="shared" si="22"/>
        <v>-1.87904549842802</v>
      </c>
      <c r="I117" s="12">
        <v>-1.88</v>
      </c>
      <c r="J117" s="26"/>
      <c r="L117" s="11">
        <v>20.9</v>
      </c>
      <c r="M117" s="13">
        <v>26.17</v>
      </c>
      <c r="N117" s="13">
        <f t="shared" si="23"/>
        <v>5.27</v>
      </c>
      <c r="O117" s="13">
        <f t="shared" si="24"/>
        <v>-0.289999999999996</v>
      </c>
      <c r="P117" s="13">
        <f t="shared" si="25"/>
        <v>1.22264027769207</v>
      </c>
      <c r="Q117" s="10">
        <v>1.22</v>
      </c>
      <c r="R117" s="29"/>
    </row>
    <row r="118" customHeight="1" spans="3:18">
      <c r="C118" s="11">
        <v>20.86</v>
      </c>
      <c r="D118" s="13">
        <v>28.5</v>
      </c>
      <c r="E118" s="13">
        <f t="shared" si="19"/>
        <v>7.64</v>
      </c>
      <c r="F118" s="13">
        <f t="shared" si="20"/>
        <v>2.08</v>
      </c>
      <c r="G118" s="13">
        <f t="shared" si="21"/>
        <v>0.236514411681399</v>
      </c>
      <c r="H118" s="13">
        <f t="shared" si="22"/>
        <v>-4.22807216224552</v>
      </c>
      <c r="I118" s="12">
        <v>-4.23</v>
      </c>
      <c r="J118" s="26"/>
      <c r="L118" s="11">
        <v>21.9</v>
      </c>
      <c r="M118" s="13">
        <v>27.16</v>
      </c>
      <c r="N118" s="13">
        <f t="shared" si="23"/>
        <v>5.26</v>
      </c>
      <c r="O118" s="13">
        <f t="shared" si="24"/>
        <v>-0.299999999999998</v>
      </c>
      <c r="P118" s="13">
        <f t="shared" si="25"/>
        <v>1.23114441334491</v>
      </c>
      <c r="Q118" s="10">
        <v>1.23</v>
      </c>
      <c r="R118" s="29"/>
    </row>
    <row r="119" customHeight="1" spans="3:18">
      <c r="C119" s="11">
        <v>21.34</v>
      </c>
      <c r="D119" s="13">
        <v>28.47</v>
      </c>
      <c r="E119" s="13">
        <f t="shared" si="19"/>
        <v>7.13</v>
      </c>
      <c r="F119" s="13">
        <f t="shared" si="20"/>
        <v>1.57</v>
      </c>
      <c r="G119" s="13">
        <f t="shared" si="21"/>
        <v>0.336808394216423</v>
      </c>
      <c r="H119" s="13">
        <f t="shared" si="22"/>
        <v>-2.9690471412581</v>
      </c>
      <c r="I119" s="12">
        <v>-2.97</v>
      </c>
      <c r="J119" s="26"/>
      <c r="L119" s="11">
        <v>21.55</v>
      </c>
      <c r="M119" s="13">
        <v>26.96</v>
      </c>
      <c r="N119" s="13">
        <f t="shared" si="23"/>
        <v>5.41</v>
      </c>
      <c r="O119" s="13">
        <f t="shared" si="24"/>
        <v>-0.149999999999999</v>
      </c>
      <c r="P119" s="13">
        <f t="shared" si="25"/>
        <v>1.10956947206784</v>
      </c>
      <c r="Q119" s="10">
        <v>1.11</v>
      </c>
      <c r="R119" s="29"/>
    </row>
    <row r="120" customHeight="1" spans="3:18">
      <c r="C120" s="11">
        <v>22.73</v>
      </c>
      <c r="D120" s="13">
        <v>28.59</v>
      </c>
      <c r="E120" s="13">
        <f t="shared" si="19"/>
        <v>5.86</v>
      </c>
      <c r="F120" s="13">
        <f t="shared" si="20"/>
        <v>0.3</v>
      </c>
      <c r="G120" s="13">
        <f t="shared" si="21"/>
        <v>0.812252396356236</v>
      </c>
      <c r="H120" s="13">
        <f t="shared" si="22"/>
        <v>-1.23114441334492</v>
      </c>
      <c r="I120" s="12">
        <v>-1.23</v>
      </c>
      <c r="J120" s="26"/>
      <c r="L120" s="11">
        <v>22.18</v>
      </c>
      <c r="M120" s="13">
        <v>27.46</v>
      </c>
      <c r="N120" s="13">
        <f t="shared" si="23"/>
        <v>5.28</v>
      </c>
      <c r="O120" s="13">
        <f t="shared" si="24"/>
        <v>-0.279999999999998</v>
      </c>
      <c r="P120" s="13">
        <f t="shared" si="25"/>
        <v>1.21419488439505</v>
      </c>
      <c r="Q120" s="10">
        <v>1.21</v>
      </c>
      <c r="R120" s="29"/>
    </row>
    <row r="121" customHeight="1" spans="3:18">
      <c r="C121" s="11">
        <v>21.82</v>
      </c>
      <c r="D121" s="13">
        <v>29.11</v>
      </c>
      <c r="E121" s="13">
        <f t="shared" si="19"/>
        <v>7.29</v>
      </c>
      <c r="F121" s="13">
        <f t="shared" si="20"/>
        <v>1.73</v>
      </c>
      <c r="G121" s="13">
        <f t="shared" si="21"/>
        <v>0.30145195692269</v>
      </c>
      <c r="H121" s="13">
        <f t="shared" si="22"/>
        <v>-3.31727818325777</v>
      </c>
      <c r="I121" s="12">
        <v>-3.32</v>
      </c>
      <c r="J121" s="26"/>
      <c r="L121" s="11">
        <v>20.86</v>
      </c>
      <c r="M121" s="13">
        <v>26.04</v>
      </c>
      <c r="N121" s="13">
        <f t="shared" si="23"/>
        <v>5.18</v>
      </c>
      <c r="O121" s="13">
        <f t="shared" si="24"/>
        <v>-0.38</v>
      </c>
      <c r="P121" s="13">
        <f t="shared" si="25"/>
        <v>1.30134185544193</v>
      </c>
      <c r="Q121" s="12">
        <v>1.3</v>
      </c>
      <c r="R121" s="29"/>
    </row>
    <row r="122" customHeight="1" spans="3:18">
      <c r="C122" s="11">
        <v>21.66</v>
      </c>
      <c r="D122" s="13">
        <v>29</v>
      </c>
      <c r="E122" s="13">
        <f t="shared" si="19"/>
        <v>7.34</v>
      </c>
      <c r="F122" s="13">
        <f t="shared" si="20"/>
        <v>1.78</v>
      </c>
      <c r="G122" s="13">
        <f t="shared" si="21"/>
        <v>0.291183396617114</v>
      </c>
      <c r="H122" s="13">
        <f t="shared" si="22"/>
        <v>-3.43426174575102</v>
      </c>
      <c r="I122" s="12">
        <v>-3.43</v>
      </c>
      <c r="J122" s="26"/>
      <c r="L122" s="11">
        <v>21.71</v>
      </c>
      <c r="M122" s="13">
        <v>27.11</v>
      </c>
      <c r="N122" s="13">
        <f t="shared" si="23"/>
        <v>5.4</v>
      </c>
      <c r="O122" s="13">
        <f t="shared" si="24"/>
        <v>-0.160000000000001</v>
      </c>
      <c r="P122" s="13">
        <f t="shared" si="25"/>
        <v>1.11728713807222</v>
      </c>
      <c r="Q122" s="10">
        <v>1.12</v>
      </c>
      <c r="R122" s="29"/>
    </row>
    <row r="123" customHeight="1" spans="3:18">
      <c r="C123" s="10">
        <v>21.32</v>
      </c>
      <c r="D123" s="13">
        <v>27.21</v>
      </c>
      <c r="E123" s="13">
        <f t="shared" si="19"/>
        <v>5.89</v>
      </c>
      <c r="F123" s="13">
        <f t="shared" si="20"/>
        <v>0.330000000000001</v>
      </c>
      <c r="G123" s="13">
        <f t="shared" si="21"/>
        <v>0.795536483754918</v>
      </c>
      <c r="H123" s="13">
        <f t="shared" si="22"/>
        <v>-1.25701337452183</v>
      </c>
      <c r="I123" s="12">
        <v>-1.26</v>
      </c>
      <c r="J123" s="26"/>
      <c r="M123" s="17"/>
      <c r="N123" s="17">
        <v>5.56</v>
      </c>
      <c r="O123" s="17"/>
      <c r="P123" s="17"/>
      <c r="Q123" s="29"/>
      <c r="R123" s="29"/>
    </row>
    <row r="124" customHeight="1" spans="3:18">
      <c r="C124" s="11">
        <v>21.59</v>
      </c>
      <c r="D124" s="13">
        <v>29.01</v>
      </c>
      <c r="E124" s="13">
        <f t="shared" si="19"/>
        <v>7.42</v>
      </c>
      <c r="F124" s="13">
        <f t="shared" si="20"/>
        <v>1.86</v>
      </c>
      <c r="G124" s="13">
        <f t="shared" si="21"/>
        <v>0.275476278969152</v>
      </c>
      <c r="H124" s="13">
        <f t="shared" si="22"/>
        <v>-3.63007662126865</v>
      </c>
      <c r="I124" s="12">
        <v>-3.63</v>
      </c>
      <c r="J124" s="26"/>
      <c r="M124" s="17"/>
      <c r="N124" s="17"/>
      <c r="O124" s="17"/>
      <c r="P124" s="17"/>
      <c r="Q124" s="29"/>
      <c r="R124" s="29"/>
    </row>
    <row r="125" customHeight="1" spans="3:18">
      <c r="C125" s="11">
        <v>21.37</v>
      </c>
      <c r="D125" s="13">
        <v>29.22</v>
      </c>
      <c r="E125" s="13">
        <f t="shared" si="19"/>
        <v>7.85</v>
      </c>
      <c r="F125" s="13">
        <f t="shared" si="20"/>
        <v>2.29</v>
      </c>
      <c r="G125" s="13">
        <f t="shared" si="21"/>
        <v>0.204475514639446</v>
      </c>
      <c r="H125" s="13">
        <f t="shared" si="22"/>
        <v>-4.89056111076827</v>
      </c>
      <c r="I125" s="24">
        <v>-4.89</v>
      </c>
      <c r="J125" s="26"/>
      <c r="M125" s="17"/>
      <c r="N125" s="17"/>
      <c r="O125" s="17"/>
      <c r="P125" s="17"/>
      <c r="Q125" s="29"/>
      <c r="R125" s="29"/>
    </row>
    <row r="126" customHeight="1" spans="3:18">
      <c r="C126" s="11">
        <v>23.15</v>
      </c>
      <c r="D126" s="13">
        <v>31.24</v>
      </c>
      <c r="E126" s="13">
        <f t="shared" si="19"/>
        <v>8.09</v>
      </c>
      <c r="F126" s="13">
        <f t="shared" si="20"/>
        <v>2.53</v>
      </c>
      <c r="G126" s="13">
        <f t="shared" si="21"/>
        <v>0.173138683513866</v>
      </c>
      <c r="H126" s="13">
        <f t="shared" si="22"/>
        <v>-5.77571678208999</v>
      </c>
      <c r="I126" s="24">
        <v>-5.78</v>
      </c>
      <c r="J126" s="26"/>
      <c r="M126" s="17"/>
      <c r="N126" s="17"/>
      <c r="O126" s="17"/>
      <c r="P126" s="17"/>
      <c r="Q126" s="29"/>
      <c r="R126" s="29"/>
    </row>
    <row r="127" customHeight="1" spans="3:18">
      <c r="C127" s="11">
        <v>22.23</v>
      </c>
      <c r="D127" s="13">
        <v>28.95</v>
      </c>
      <c r="E127" s="13">
        <f t="shared" si="19"/>
        <v>6.72</v>
      </c>
      <c r="F127" s="13">
        <f t="shared" si="20"/>
        <v>1.16</v>
      </c>
      <c r="G127" s="13">
        <f t="shared" si="21"/>
        <v>0.447512535463986</v>
      </c>
      <c r="H127" s="13">
        <f t="shared" si="22"/>
        <v>-2.23457427614444</v>
      </c>
      <c r="I127" s="24">
        <v>-2.23</v>
      </c>
      <c r="J127" s="26"/>
      <c r="M127" s="17"/>
      <c r="N127" s="17"/>
      <c r="O127" s="17"/>
      <c r="P127" s="17"/>
      <c r="Q127" s="29"/>
      <c r="R127" s="29"/>
    </row>
    <row r="128" customHeight="1" spans="3:18">
      <c r="C128" s="11">
        <v>20.98</v>
      </c>
      <c r="D128" s="13">
        <v>27.38</v>
      </c>
      <c r="E128" s="13">
        <f t="shared" si="19"/>
        <v>6.4</v>
      </c>
      <c r="F128" s="13">
        <f t="shared" si="20"/>
        <v>0.839999999999999</v>
      </c>
      <c r="G128" s="13">
        <f t="shared" si="21"/>
        <v>0.55864356903611</v>
      </c>
      <c r="H128" s="13">
        <f t="shared" si="22"/>
        <v>-1.79005014185594</v>
      </c>
      <c r="I128" s="24">
        <v>-1.79</v>
      </c>
      <c r="J128" s="26"/>
      <c r="M128" s="17"/>
      <c r="N128" s="17"/>
      <c r="O128" s="17"/>
      <c r="P128" s="17"/>
      <c r="Q128" s="29"/>
      <c r="R128" s="29"/>
    </row>
    <row r="129" customHeight="1" spans="3:18">
      <c r="C129" s="11">
        <v>21.42</v>
      </c>
      <c r="D129" s="13">
        <v>28.21</v>
      </c>
      <c r="E129" s="13">
        <f t="shared" si="19"/>
        <v>6.79</v>
      </c>
      <c r="F129" s="13">
        <f t="shared" si="20"/>
        <v>1.23</v>
      </c>
      <c r="G129" s="13">
        <f t="shared" si="21"/>
        <v>0.426317445883979</v>
      </c>
      <c r="H129" s="13">
        <f t="shared" si="22"/>
        <v>-2.34566989846376</v>
      </c>
      <c r="I129" s="24">
        <v>-2.35</v>
      </c>
      <c r="J129" s="26"/>
      <c r="M129" s="17"/>
      <c r="N129" s="17"/>
      <c r="O129" s="17"/>
      <c r="P129" s="17"/>
      <c r="Q129" s="29"/>
      <c r="R129" s="29"/>
    </row>
    <row r="130" customHeight="1" spans="3:18">
      <c r="C130" s="11">
        <v>21.59</v>
      </c>
      <c r="D130" s="13">
        <v>27.43</v>
      </c>
      <c r="E130" s="13">
        <f t="shared" si="19"/>
        <v>5.84</v>
      </c>
      <c r="F130" s="13">
        <f t="shared" si="20"/>
        <v>0.28</v>
      </c>
      <c r="G130" s="13">
        <f t="shared" si="21"/>
        <v>0.823591017267573</v>
      </c>
      <c r="H130" s="13">
        <f t="shared" si="22"/>
        <v>-1.21419488439505</v>
      </c>
      <c r="I130" s="24">
        <v>-1.21</v>
      </c>
      <c r="J130" s="26"/>
      <c r="M130" s="17"/>
      <c r="N130" s="17"/>
      <c r="O130" s="17"/>
      <c r="P130" s="17"/>
      <c r="Q130" s="29"/>
      <c r="R130" s="29"/>
    </row>
    <row r="131" customHeight="1" spans="3:18">
      <c r="C131" s="11">
        <v>21.73</v>
      </c>
      <c r="D131" s="13">
        <v>27.8</v>
      </c>
      <c r="E131" s="13">
        <f t="shared" si="19"/>
        <v>6.07</v>
      </c>
      <c r="F131" s="13">
        <f t="shared" si="20"/>
        <v>0.510000000000001</v>
      </c>
      <c r="G131" s="13">
        <f t="shared" si="21"/>
        <v>0.702222437868998</v>
      </c>
      <c r="H131" s="13">
        <f t="shared" si="22"/>
        <v>-1.42405019559707</v>
      </c>
      <c r="I131" s="24">
        <v>-1.42</v>
      </c>
      <c r="J131" s="26"/>
      <c r="M131" s="17"/>
      <c r="N131" s="17"/>
      <c r="O131" s="17"/>
      <c r="P131" s="17"/>
      <c r="Q131" s="29"/>
      <c r="R131" s="29"/>
    </row>
    <row r="132" customHeight="1" spans="3:18">
      <c r="C132" s="11">
        <v>21.64</v>
      </c>
      <c r="D132" s="13">
        <v>28.62</v>
      </c>
      <c r="E132" s="13">
        <f t="shared" si="19"/>
        <v>6.98</v>
      </c>
      <c r="F132" s="13">
        <f t="shared" si="20"/>
        <v>1.42</v>
      </c>
      <c r="G132" s="13">
        <f t="shared" si="21"/>
        <v>0.373712312158734</v>
      </c>
      <c r="H132" s="13">
        <f t="shared" si="22"/>
        <v>-2.67585510957223</v>
      </c>
      <c r="I132" s="24">
        <v>-2.68</v>
      </c>
      <c r="J132" s="26"/>
      <c r="M132" s="17"/>
      <c r="N132" s="17"/>
      <c r="O132" s="17"/>
      <c r="P132" s="17"/>
      <c r="Q132" s="29"/>
      <c r="R132" s="29"/>
    </row>
    <row r="133" customHeight="1" spans="13:18">
      <c r="M133" s="17"/>
      <c r="N133" s="17"/>
      <c r="O133" s="17"/>
      <c r="P133" s="17"/>
      <c r="Q133" s="29"/>
      <c r="R133" s="29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Gang xu</dc:creator>
  <cp:lastModifiedBy>Administrator</cp:lastModifiedBy>
  <dcterms:created xsi:type="dcterms:W3CDTF">2016-11-02T11:56:00Z</dcterms:created>
  <dcterms:modified xsi:type="dcterms:W3CDTF">2021-11-26T01:04:53Z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913227FFED4444DF90A3147758711D6A</vt:lpwstr>
  </property>
</Properties>
</file>