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Alireza Karimi\Farim article_Bonin\"/>
    </mc:Choice>
  </mc:AlternateContent>
  <bookViews>
    <workbookView xWindow="0" yWindow="0" windowWidth="20490" windowHeight="7020" activeTab="1"/>
  </bookViews>
  <sheets>
    <sheet name="LST" sheetId="1" r:id="rId1"/>
    <sheet name="UTFVI" sheetId="2" r:id="rId2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2" l="1"/>
  <c r="P8" i="2"/>
  <c r="P9" i="2"/>
  <c r="P10" i="2"/>
  <c r="P4" i="2"/>
  <c r="P5" i="2"/>
  <c r="P6" i="2"/>
  <c r="U6" i="2"/>
  <c r="T9" i="2"/>
  <c r="Q9" i="2"/>
  <c r="O5" i="2"/>
  <c r="K3" i="2"/>
  <c r="L3" i="2"/>
  <c r="M3" i="2"/>
  <c r="N3" i="2"/>
  <c r="O3" i="2"/>
  <c r="K4" i="2"/>
  <c r="L4" i="2"/>
  <c r="M4" i="2"/>
  <c r="N4" i="2"/>
  <c r="O4" i="2"/>
  <c r="K5" i="2"/>
  <c r="L5" i="2"/>
  <c r="M5" i="2"/>
  <c r="N5" i="2"/>
  <c r="K6" i="2"/>
  <c r="L6" i="2"/>
  <c r="S6" i="2" s="1"/>
  <c r="M6" i="2"/>
  <c r="T6" i="2" s="1"/>
  <c r="N6" i="2"/>
  <c r="O6" i="2"/>
  <c r="V6" i="2" s="1"/>
  <c r="K7" i="2"/>
  <c r="R7" i="2" s="1"/>
  <c r="L7" i="2"/>
  <c r="S7" i="2" s="1"/>
  <c r="M7" i="2"/>
  <c r="T7" i="2" s="1"/>
  <c r="N7" i="2"/>
  <c r="U7" i="2" s="1"/>
  <c r="O7" i="2"/>
  <c r="V7" i="2" s="1"/>
  <c r="K8" i="2"/>
  <c r="L8" i="2"/>
  <c r="M8" i="2"/>
  <c r="N8" i="2"/>
  <c r="O8" i="2"/>
  <c r="K9" i="2"/>
  <c r="R9" i="2" s="1"/>
  <c r="L9" i="2"/>
  <c r="S9" i="2" s="1"/>
  <c r="M9" i="2"/>
  <c r="N9" i="2"/>
  <c r="U9" i="2" s="1"/>
  <c r="O9" i="2"/>
  <c r="V9" i="2" s="1"/>
  <c r="K10" i="2"/>
  <c r="L10" i="2"/>
  <c r="M10" i="2"/>
  <c r="N10" i="2"/>
  <c r="O10" i="2"/>
  <c r="J6" i="2"/>
  <c r="Q6" i="2" s="1"/>
  <c r="J7" i="2"/>
  <c r="Q7" i="2" s="1"/>
  <c r="J8" i="2"/>
  <c r="J9" i="2"/>
  <c r="J10" i="2"/>
  <c r="J4" i="2"/>
  <c r="J5" i="2"/>
  <c r="J3" i="2"/>
  <c r="R6" i="2" l="1"/>
  <c r="Q4" i="2"/>
  <c r="P3" i="2"/>
  <c r="T3" i="2" s="1"/>
  <c r="S10" i="2"/>
  <c r="T8" i="2"/>
  <c r="S4" i="2"/>
  <c r="Q10" i="2" l="1"/>
  <c r="U10" i="2"/>
  <c r="R10" i="2"/>
  <c r="T10" i="2"/>
  <c r="V10" i="2"/>
  <c r="R8" i="2"/>
  <c r="S8" i="2"/>
  <c r="Q8" i="2"/>
  <c r="U8" i="2"/>
  <c r="V8" i="2"/>
  <c r="U5" i="2"/>
  <c r="T5" i="2"/>
  <c r="Q5" i="2"/>
  <c r="R5" i="2"/>
  <c r="V5" i="2"/>
  <c r="S5" i="2"/>
  <c r="R4" i="2"/>
  <c r="T4" i="2"/>
  <c r="V4" i="2"/>
  <c r="U4" i="2"/>
  <c r="S3" i="2"/>
  <c r="R3" i="2"/>
  <c r="V3" i="2"/>
  <c r="Q3" i="2"/>
  <c r="U3" i="2"/>
</calcChain>
</file>

<file path=xl/sharedStrings.xml><?xml version="1.0" encoding="utf-8"?>
<sst xmlns="http://schemas.openxmlformats.org/spreadsheetml/2006/main" count="25" uniqueCount="17">
  <si>
    <t>Season</t>
  </si>
  <si>
    <t>Year</t>
  </si>
  <si>
    <t>Min</t>
  </si>
  <si>
    <t>Max</t>
  </si>
  <si>
    <t>Mean</t>
  </si>
  <si>
    <t>STD</t>
  </si>
  <si>
    <t>Summer</t>
  </si>
  <si>
    <t>Winter</t>
  </si>
  <si>
    <t>SUM</t>
  </si>
  <si>
    <t>Summer 2010</t>
  </si>
  <si>
    <t>Summer 2020</t>
  </si>
  <si>
    <t>Winter 2010</t>
  </si>
  <si>
    <t>Winter 2020</t>
  </si>
  <si>
    <t>Summer 2000</t>
  </si>
  <si>
    <t>Summer 1990</t>
  </si>
  <si>
    <t>Winter 1990</t>
  </si>
  <si>
    <t>Winter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</si>
</sst>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2" fontId="3" fillId="0" borderId="0" xfId="0" applyNumberFormat="1" applyFont="1" applyFill="1" applyBorder="1" applyAlignment="1" applyProtection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G1" sqref="G1"/>
    </sheetView>
  </sheetViews>
  <sheetFormatPr defaultRowHeight="15" x14ac:dyDescent="0.25"/>
  <cols>
    <col min="4" max="5" width="9.5703125" bestFit="1" customWidth="1"/>
    <col min="6" max="6" width="9.28515625" bestFit="1" customWidth="1"/>
  </cols>
  <sheetData>
    <row r="1" spans="1:6" x14ac:dyDescent="0.25">
      <c r="A1" s="5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25">
      <c r="A2" s="3" t="s">
        <v>6</v>
      </c>
      <c r="B2" s="4">
        <v>1990</v>
      </c>
      <c r="C2" s="6">
        <v>11.925125851371</v>
      </c>
      <c r="D2" s="6">
        <v>35.074369888623998</v>
      </c>
      <c r="E2" s="6">
        <v>20.365541274466999</v>
      </c>
      <c r="F2" s="6">
        <v>3.9565602908883002</v>
      </c>
    </row>
    <row r="3" spans="1:6" x14ac:dyDescent="0.25">
      <c r="A3" s="3"/>
      <c r="B3" s="4">
        <v>2000</v>
      </c>
      <c r="C3" s="6">
        <v>20.977277811928001</v>
      </c>
      <c r="D3" s="6">
        <v>51.371944280062003</v>
      </c>
      <c r="E3" s="6">
        <v>31.059603987250998</v>
      </c>
      <c r="F3" s="6">
        <v>6.1661257210732998</v>
      </c>
    </row>
    <row r="4" spans="1:6" x14ac:dyDescent="0.25">
      <c r="A4" s="3"/>
      <c r="B4" s="4">
        <v>2010</v>
      </c>
      <c r="C4" s="6">
        <v>21.627499428130999</v>
      </c>
      <c r="D4" s="6">
        <v>46.154188251438001</v>
      </c>
      <c r="E4" s="6">
        <v>29.466899495739</v>
      </c>
      <c r="F4" s="6">
        <v>4.0771569000390002</v>
      </c>
    </row>
    <row r="5" spans="1:6" x14ac:dyDescent="0.25">
      <c r="A5" s="3"/>
      <c r="B5" s="4">
        <v>2020</v>
      </c>
      <c r="C5" s="6">
        <v>25.894976764593999</v>
      </c>
      <c r="D5" s="6">
        <v>50.415363534233997</v>
      </c>
      <c r="E5" s="6">
        <v>33.237843007129001</v>
      </c>
      <c r="F5" s="6">
        <v>4.9681026897532998</v>
      </c>
    </row>
    <row r="6" spans="1:6" x14ac:dyDescent="0.25">
      <c r="A6" s="3" t="s">
        <v>7</v>
      </c>
      <c r="B6" s="4">
        <v>1990</v>
      </c>
      <c r="C6" s="6">
        <v>-7.1811052874919996</v>
      </c>
      <c r="D6" s="6">
        <v>19.541237484625999</v>
      </c>
      <c r="E6" s="6">
        <v>3.5735544921709002</v>
      </c>
      <c r="F6" s="6">
        <v>3.9936538465683</v>
      </c>
    </row>
    <row r="7" spans="1:6" x14ac:dyDescent="0.25">
      <c r="A7" s="3"/>
      <c r="B7" s="4">
        <v>2000</v>
      </c>
      <c r="C7" s="6">
        <v>-1.1148928615181</v>
      </c>
      <c r="D7" s="6">
        <v>26.087797180585</v>
      </c>
      <c r="E7" s="6">
        <v>9.8411955207161999</v>
      </c>
      <c r="F7" s="6">
        <v>4.5166361656160996</v>
      </c>
    </row>
    <row r="8" spans="1:6" x14ac:dyDescent="0.25">
      <c r="A8" s="3"/>
      <c r="B8" s="4">
        <v>2010</v>
      </c>
      <c r="C8" s="6">
        <v>5.0371236982978003</v>
      </c>
      <c r="D8" s="6">
        <v>29.163517131281001</v>
      </c>
      <c r="E8" s="6">
        <v>14.315312528766</v>
      </c>
      <c r="F8" s="6">
        <v>4.0134630480549003</v>
      </c>
    </row>
    <row r="9" spans="1:6" x14ac:dyDescent="0.25">
      <c r="A9" s="3"/>
      <c r="B9" s="4">
        <v>2020</v>
      </c>
      <c r="C9" s="6">
        <v>-1.2526486735118001</v>
      </c>
      <c r="D9" s="6">
        <v>28.927113346060999</v>
      </c>
      <c r="E9" s="6">
        <v>17.766726205377999</v>
      </c>
      <c r="F9" s="6">
        <v>3.9622692856406001</v>
      </c>
    </row>
  </sheetData>
  <mergeCells count="2">
    <mergeCell ref="A2:A5"/>
    <mergeCell ref="A6:A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0"/>
  <sheetViews>
    <sheetView tabSelected="1" topLeftCell="E1" workbookViewId="0">
      <selection activeCell="W11" sqref="W11"/>
    </sheetView>
  </sheetViews>
  <sheetFormatPr defaultRowHeight="15" x14ac:dyDescent="0.25"/>
  <cols>
    <col min="1" max="1" width="12.85546875" bestFit="1" customWidth="1"/>
  </cols>
  <sheetData>
    <row r="2" spans="1:22" x14ac:dyDescent="0.25"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J2" s="7">
        <v>1</v>
      </c>
      <c r="K2" s="7">
        <v>2</v>
      </c>
      <c r="L2" s="7">
        <v>3</v>
      </c>
      <c r="M2" s="7">
        <v>4</v>
      </c>
      <c r="N2" s="7">
        <v>5</v>
      </c>
      <c r="O2" s="7">
        <v>6</v>
      </c>
      <c r="P2" s="8" t="s">
        <v>8</v>
      </c>
      <c r="Q2" s="7">
        <v>1</v>
      </c>
      <c r="R2" s="7">
        <v>2</v>
      </c>
      <c r="S2" s="7">
        <v>3</v>
      </c>
      <c r="T2" s="7">
        <v>4</v>
      </c>
      <c r="U2" s="7">
        <v>5</v>
      </c>
      <c r="V2" s="7">
        <v>6</v>
      </c>
    </row>
    <row r="3" spans="1:22" x14ac:dyDescent="0.25">
      <c r="A3" t="s">
        <v>14</v>
      </c>
      <c r="B3" s="2">
        <v>173963369.97409859</v>
      </c>
      <c r="C3" s="2">
        <v>2086532.0553319091</v>
      </c>
      <c r="D3" s="2">
        <v>2772505.4884688742</v>
      </c>
      <c r="E3" s="2">
        <v>2612551.9673319277</v>
      </c>
      <c r="F3" s="2">
        <v>2231408.5137258526</v>
      </c>
      <c r="G3" s="2">
        <v>128100910.02489415</v>
      </c>
      <c r="I3" t="s">
        <v>14</v>
      </c>
      <c r="J3" s="1">
        <f>B3/1000000</f>
        <v>173.96336997409858</v>
      </c>
      <c r="K3" s="1">
        <f t="shared" ref="K3:O10" si="0">C3/1000000</f>
        <v>2.0865320553319089</v>
      </c>
      <c r="L3" s="1">
        <f t="shared" si="0"/>
        <v>2.7725054884688745</v>
      </c>
      <c r="M3" s="1">
        <f t="shared" si="0"/>
        <v>2.6125519673319277</v>
      </c>
      <c r="N3" s="1">
        <f t="shared" si="0"/>
        <v>2.2314085137258526</v>
      </c>
      <c r="O3" s="1">
        <f t="shared" si="0"/>
        <v>128.10091002489415</v>
      </c>
      <c r="P3" s="9">
        <f>SUM(J3:O3)</f>
        <v>311.7672780238513</v>
      </c>
      <c r="Q3" s="1">
        <f>(J3/$P3)*100</f>
        <v>55.799111143662032</v>
      </c>
      <c r="R3" s="1">
        <f t="shared" ref="R3:V10" si="1">(K3/$P3)*100</f>
        <v>0.66925947731188185</v>
      </c>
      <c r="S3" s="1">
        <f t="shared" si="1"/>
        <v>0.88928687642991444</v>
      </c>
      <c r="T3" s="1">
        <f t="shared" si="1"/>
        <v>0.83798145331084373</v>
      </c>
      <c r="U3" s="1">
        <f t="shared" si="1"/>
        <v>0.71572890133618894</v>
      </c>
      <c r="V3" s="1">
        <f t="shared" si="1"/>
        <v>41.088632147949141</v>
      </c>
    </row>
    <row r="4" spans="1:22" x14ac:dyDescent="0.25">
      <c r="A4" t="s">
        <v>13</v>
      </c>
      <c r="B4" s="2">
        <v>195361319.34527564</v>
      </c>
      <c r="C4" s="2">
        <v>1573242.3756380442</v>
      </c>
      <c r="D4" s="2">
        <v>2144508.2537282659</v>
      </c>
      <c r="E4" s="2">
        <v>1653910.0684724187</v>
      </c>
      <c r="F4" s="2">
        <v>1508257.8714508757</v>
      </c>
      <c r="G4" s="2">
        <v>109542219.48881599</v>
      </c>
      <c r="I4" t="s">
        <v>13</v>
      </c>
      <c r="J4" s="1">
        <f t="shared" ref="J4:J10" si="2">B4/1000000</f>
        <v>195.36131934527563</v>
      </c>
      <c r="K4" s="1">
        <f t="shared" si="0"/>
        <v>1.5732423756380443</v>
      </c>
      <c r="L4" s="1">
        <f t="shared" si="0"/>
        <v>2.144508253728266</v>
      </c>
      <c r="M4" s="1">
        <f t="shared" si="0"/>
        <v>1.6539100684724186</v>
      </c>
      <c r="N4" s="1">
        <f t="shared" si="0"/>
        <v>1.5082578714508756</v>
      </c>
      <c r="O4" s="1">
        <f t="shared" si="0"/>
        <v>109.54221948881599</v>
      </c>
      <c r="P4" s="9">
        <f t="shared" ref="P4:P10" si="3">SUM(J4:O4)</f>
        <v>311.78345740338125</v>
      </c>
      <c r="Q4" s="1">
        <f t="shared" ref="Q4:Q10" si="4">(J4/$P4)*100</f>
        <v>62.659295965314733</v>
      </c>
      <c r="R4" s="1">
        <f t="shared" si="1"/>
        <v>0.50459456340000886</v>
      </c>
      <c r="S4" s="1">
        <f t="shared" si="1"/>
        <v>0.68781976811352441</v>
      </c>
      <c r="T4" s="1">
        <f t="shared" si="1"/>
        <v>0.53046755021791037</v>
      </c>
      <c r="U4" s="1">
        <f t="shared" si="1"/>
        <v>0.48375173077239692</v>
      </c>
      <c r="V4" s="1">
        <f t="shared" si="1"/>
        <v>35.134070422181424</v>
      </c>
    </row>
    <row r="5" spans="1:22" ht="15.75" customHeight="1" x14ac:dyDescent="0.25">
      <c r="A5" t="s">
        <v>9</v>
      </c>
      <c r="B5" s="2">
        <v>198726795.54289925</v>
      </c>
      <c r="C5" s="2">
        <v>1258386.7765509323</v>
      </c>
      <c r="D5" s="2">
        <v>2116977.3859476233</v>
      </c>
      <c r="E5" s="2">
        <v>2803091.8956543547</v>
      </c>
      <c r="F5" s="2">
        <v>1474935.9710831202</v>
      </c>
      <c r="G5" s="2">
        <v>105395469.32083906</v>
      </c>
      <c r="I5" t="s">
        <v>9</v>
      </c>
      <c r="J5" s="1">
        <f t="shared" si="2"/>
        <v>198.72679554289925</v>
      </c>
      <c r="K5" s="1">
        <f t="shared" si="0"/>
        <v>1.2583867765509322</v>
      </c>
      <c r="L5" s="1">
        <f t="shared" si="0"/>
        <v>2.1169773859476231</v>
      </c>
      <c r="M5" s="1">
        <f t="shared" si="0"/>
        <v>2.8030918956543549</v>
      </c>
      <c r="N5" s="1">
        <f t="shared" si="0"/>
        <v>1.4749359710831202</v>
      </c>
      <c r="O5" s="1">
        <f>G5/1000000</f>
        <v>105.39546932083907</v>
      </c>
      <c r="P5" s="9">
        <f t="shared" si="3"/>
        <v>311.77565689297433</v>
      </c>
      <c r="Q5" s="1">
        <f t="shared" si="4"/>
        <v>63.740318125965089</v>
      </c>
      <c r="R5" s="1">
        <f t="shared" si="1"/>
        <v>0.4036193168804415</v>
      </c>
      <c r="S5" s="1">
        <f t="shared" si="1"/>
        <v>0.67900663157750463</v>
      </c>
      <c r="T5" s="1">
        <f t="shared" si="1"/>
        <v>0.89907336691671025</v>
      </c>
      <c r="U5" s="1">
        <f t="shared" si="1"/>
        <v>0.47307605275591902</v>
      </c>
      <c r="V5" s="1">
        <f t="shared" si="1"/>
        <v>33.804906505904341</v>
      </c>
    </row>
    <row r="6" spans="1:22" ht="15.75" customHeight="1" x14ac:dyDescent="0.25">
      <c r="A6" t="s">
        <v>10</v>
      </c>
      <c r="B6" s="2">
        <v>207126177.92165008</v>
      </c>
      <c r="C6" s="2">
        <v>2159312.6778057972</v>
      </c>
      <c r="D6" s="2">
        <v>2057461.5533301102</v>
      </c>
      <c r="E6" s="2">
        <v>2024446.9786120031</v>
      </c>
      <c r="F6" s="2">
        <v>1886374.2396478236</v>
      </c>
      <c r="G6" s="2">
        <v>96526220.289574131</v>
      </c>
      <c r="I6" t="s">
        <v>10</v>
      </c>
      <c r="J6" s="1">
        <f t="shared" si="2"/>
        <v>207.12617792165008</v>
      </c>
      <c r="K6" s="1">
        <f t="shared" si="0"/>
        <v>2.1593126778057972</v>
      </c>
      <c r="L6" s="1">
        <f t="shared" si="0"/>
        <v>2.0574615533301102</v>
      </c>
      <c r="M6" s="1">
        <f t="shared" si="0"/>
        <v>2.0244469786120032</v>
      </c>
      <c r="N6" s="1">
        <f t="shared" si="0"/>
        <v>1.8863742396478236</v>
      </c>
      <c r="O6" s="1">
        <f t="shared" si="0"/>
        <v>96.526220289574127</v>
      </c>
      <c r="P6" s="9">
        <f t="shared" si="3"/>
        <v>311.77999366061994</v>
      </c>
      <c r="Q6" s="1">
        <f t="shared" si="4"/>
        <v>66.43344093050176</v>
      </c>
      <c r="R6" s="1">
        <f t="shared" si="1"/>
        <v>0.69257576551119604</v>
      </c>
      <c r="S6" s="1">
        <f t="shared" si="1"/>
        <v>0.65990813880434762</v>
      </c>
      <c r="T6" s="1">
        <f t="shared" si="1"/>
        <v>0.64931907748245787</v>
      </c>
      <c r="U6" s="1">
        <f t="shared" si="1"/>
        <v>0.6050337667596426</v>
      </c>
      <c r="V6" s="1">
        <f t="shared" si="1"/>
        <v>30.959722320940596</v>
      </c>
    </row>
    <row r="7" spans="1:22" x14ac:dyDescent="0.25">
      <c r="A7" t="s">
        <v>15</v>
      </c>
      <c r="B7" s="2">
        <v>113846980.29803984</v>
      </c>
      <c r="C7" s="2">
        <v>647175.07480390661</v>
      </c>
      <c r="D7" s="2">
        <v>578145.14465106407</v>
      </c>
      <c r="E7" s="2">
        <v>579929.13569201878</v>
      </c>
      <c r="F7" s="2">
        <v>543007.21498208202</v>
      </c>
      <c r="G7" s="2">
        <v>186808162.00383729</v>
      </c>
      <c r="I7" t="s">
        <v>15</v>
      </c>
      <c r="J7" s="1">
        <f t="shared" si="2"/>
        <v>113.84698029803984</v>
      </c>
      <c r="K7" s="1">
        <f t="shared" si="0"/>
        <v>0.64717507480390657</v>
      </c>
      <c r="L7" s="1">
        <f t="shared" si="0"/>
        <v>0.57814514465106404</v>
      </c>
      <c r="M7" s="1">
        <f t="shared" si="0"/>
        <v>0.57992913569201876</v>
      </c>
      <c r="N7" s="1">
        <f t="shared" si="0"/>
        <v>0.54300721498208204</v>
      </c>
      <c r="O7" s="1">
        <f t="shared" si="0"/>
        <v>186.80816200383728</v>
      </c>
      <c r="P7" s="9">
        <f>SUM(J7:O7)</f>
        <v>303.00339887200619</v>
      </c>
      <c r="Q7" s="1">
        <f t="shared" si="4"/>
        <v>37.57283935489145</v>
      </c>
      <c r="R7" s="1">
        <f t="shared" si="1"/>
        <v>0.21358673771091405</v>
      </c>
      <c r="S7" s="1">
        <f t="shared" si="1"/>
        <v>0.19080483809862556</v>
      </c>
      <c r="T7" s="1">
        <f t="shared" si="1"/>
        <v>0.19139360741527217</v>
      </c>
      <c r="U7" s="1">
        <f t="shared" si="1"/>
        <v>0.17920829172330754</v>
      </c>
      <c r="V7" s="1">
        <f t="shared" si="1"/>
        <v>61.652167170160446</v>
      </c>
    </row>
    <row r="8" spans="1:22" x14ac:dyDescent="0.25">
      <c r="A8" t="s">
        <v>16</v>
      </c>
      <c r="B8" s="2">
        <v>173311502.52978721</v>
      </c>
      <c r="C8" s="2">
        <v>1302495.3935554626</v>
      </c>
      <c r="D8" s="2">
        <v>1463275.3408177821</v>
      </c>
      <c r="E8" s="2">
        <v>1340013.7489112366</v>
      </c>
      <c r="F8" s="2">
        <v>1208143.499073389</v>
      </c>
      <c r="G8" s="2">
        <v>129477308.22435085</v>
      </c>
      <c r="I8" t="s">
        <v>16</v>
      </c>
      <c r="J8" s="1">
        <f t="shared" si="2"/>
        <v>173.31150252978722</v>
      </c>
      <c r="K8" s="1">
        <f t="shared" si="0"/>
        <v>1.3024953935554626</v>
      </c>
      <c r="L8" s="1">
        <f t="shared" si="0"/>
        <v>1.4632753408177821</v>
      </c>
      <c r="M8" s="1">
        <f t="shared" si="0"/>
        <v>1.3400137489112367</v>
      </c>
      <c r="N8" s="1">
        <f t="shared" si="0"/>
        <v>1.208143499073389</v>
      </c>
      <c r="O8" s="1">
        <f t="shared" si="0"/>
        <v>129.47730822435085</v>
      </c>
      <c r="P8" s="9">
        <f t="shared" si="3"/>
        <v>308.10273873649595</v>
      </c>
      <c r="Q8" s="1">
        <f t="shared" si="4"/>
        <v>56.251204789844934</v>
      </c>
      <c r="R8" s="1">
        <f t="shared" si="1"/>
        <v>0.42274710017083567</v>
      </c>
      <c r="S8" s="1">
        <f t="shared" si="1"/>
        <v>0.47493097491393754</v>
      </c>
      <c r="T8" s="1">
        <f t="shared" si="1"/>
        <v>0.43492432245377732</v>
      </c>
      <c r="U8" s="1">
        <f t="shared" si="1"/>
        <v>0.39212358320081364</v>
      </c>
      <c r="V8" s="1">
        <f t="shared" si="1"/>
        <v>42.024069229415701</v>
      </c>
    </row>
    <row r="9" spans="1:22" x14ac:dyDescent="0.25">
      <c r="A9" t="s">
        <v>11</v>
      </c>
      <c r="B9" s="2">
        <v>176158662.2074208</v>
      </c>
      <c r="C9" s="2">
        <v>958154.73314600729</v>
      </c>
      <c r="D9" s="2">
        <v>1758471.5781000014</v>
      </c>
      <c r="E9" s="2">
        <v>2602018.128783776</v>
      </c>
      <c r="F9" s="2">
        <v>2683609.6388445864</v>
      </c>
      <c r="G9" s="2">
        <v>127616014.95907107</v>
      </c>
      <c r="I9" t="s">
        <v>11</v>
      </c>
      <c r="J9" s="1">
        <f t="shared" si="2"/>
        <v>176.1586622074208</v>
      </c>
      <c r="K9" s="1">
        <f t="shared" si="0"/>
        <v>0.9581547331460073</v>
      </c>
      <c r="L9" s="1">
        <f t="shared" si="0"/>
        <v>1.7584715781000015</v>
      </c>
      <c r="M9" s="1">
        <f t="shared" si="0"/>
        <v>2.6020181287837758</v>
      </c>
      <c r="N9" s="1">
        <f t="shared" si="0"/>
        <v>2.6836096388445863</v>
      </c>
      <c r="O9" s="1">
        <f t="shared" si="0"/>
        <v>127.61601495907107</v>
      </c>
      <c r="P9" s="9">
        <f t="shared" si="3"/>
        <v>311.77693124536626</v>
      </c>
      <c r="Q9" s="1">
        <f t="shared" si="4"/>
        <v>56.501506222339835</v>
      </c>
      <c r="R9" s="1">
        <f t="shared" si="1"/>
        <v>0.30732059916002774</v>
      </c>
      <c r="S9" s="1">
        <f t="shared" si="1"/>
        <v>0.56401593635421876</v>
      </c>
      <c r="T9" s="1">
        <f t="shared" si="1"/>
        <v>0.83457686185768687</v>
      </c>
      <c r="U9" s="1">
        <f t="shared" si="1"/>
        <v>0.86074669736633092</v>
      </c>
      <c r="V9" s="1">
        <f t="shared" si="1"/>
        <v>40.931833682921898</v>
      </c>
    </row>
    <row r="10" spans="1:22" x14ac:dyDescent="0.25">
      <c r="A10" t="s">
        <v>12</v>
      </c>
      <c r="B10" s="2">
        <v>145146426.79209316</v>
      </c>
      <c r="C10" s="2">
        <v>2334326.4726258502</v>
      </c>
      <c r="D10" s="2">
        <v>2458044.3180238758</v>
      </c>
      <c r="E10" s="2">
        <v>2549787.6304187067</v>
      </c>
      <c r="F10" s="2">
        <v>2479741.1509854961</v>
      </c>
      <c r="G10" s="2">
        <v>146572748.33664614</v>
      </c>
      <c r="I10" t="s">
        <v>12</v>
      </c>
      <c r="J10" s="1">
        <f t="shared" si="2"/>
        <v>145.14642679209317</v>
      </c>
      <c r="K10" s="1">
        <f t="shared" si="0"/>
        <v>2.3343264726258504</v>
      </c>
      <c r="L10" s="1">
        <f t="shared" si="0"/>
        <v>2.4580443180238758</v>
      </c>
      <c r="M10" s="1">
        <f t="shared" si="0"/>
        <v>2.5497876304187068</v>
      </c>
      <c r="N10" s="1">
        <f t="shared" si="0"/>
        <v>2.4797411509854963</v>
      </c>
      <c r="O10" s="1">
        <f t="shared" si="0"/>
        <v>146.57274833664613</v>
      </c>
      <c r="P10" s="9">
        <f t="shared" si="3"/>
        <v>301.54107470079322</v>
      </c>
      <c r="Q10" s="1">
        <f t="shared" si="4"/>
        <v>48.134877457777847</v>
      </c>
      <c r="R10" s="1">
        <f t="shared" si="1"/>
        <v>0.7741321725214737</v>
      </c>
      <c r="S10" s="1">
        <f t="shared" si="1"/>
        <v>0.81516069426458471</v>
      </c>
      <c r="T10" s="1">
        <f t="shared" si="1"/>
        <v>0.84558550869023608</v>
      </c>
      <c r="U10" s="1">
        <f t="shared" si="1"/>
        <v>0.82235601018734883</v>
      </c>
      <c r="V10" s="1">
        <f t="shared" si="1"/>
        <v>48.607888156558516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LST</vt:lpstr>
      <vt:lpstr>UTFVI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2022-02-23T12:08:04Z</dcterms:created>
  <dcterms:modified xsi:type="dcterms:W3CDTF">2022-02-23T12:53:22Z</dcterms:modified>
</cp:coreProperties>
</file>