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editing version/Data/1_UPO activity and concentration/"/>
    </mc:Choice>
  </mc:AlternateContent>
  <xr:revisionPtr revIDLastSave="14" documentId="11_D244544D4E90C02C9BB353E05DAEC6D674F83CAC" xr6:coauthVersionLast="46" xr6:coauthVersionMax="46" xr10:uidLastSave="{F743B356-8ED2-494A-BEB3-8B614916E443}"/>
  <bookViews>
    <workbookView xWindow="-103" yWindow="-103" windowWidth="15574" windowHeight="9463" xr2:uid="{00000000-000D-0000-FFFF-FFFF00000000}"/>
  </bookViews>
  <sheets>
    <sheet name="Bradford_16092020_UPO" sheetId="1" r:id="rId1"/>
  </sheets>
  <calcPr calcId="191029"/>
</workbook>
</file>

<file path=xl/calcChain.xml><?xml version="1.0" encoding="utf-8"?>
<calcChain xmlns="http://schemas.openxmlformats.org/spreadsheetml/2006/main">
  <c r="H11" i="1" l="1"/>
  <c r="H10" i="1"/>
  <c r="F10" i="1"/>
  <c r="E10" i="1"/>
  <c r="D11" i="1"/>
  <c r="D10" i="1"/>
  <c r="H9" i="1"/>
  <c r="C9" i="1" l="1"/>
  <c r="C10" i="1" l="1"/>
  <c r="C11" i="1"/>
</calcChain>
</file>

<file path=xl/sharedStrings.xml><?xml version="1.0" encoding="utf-8"?>
<sst xmlns="http://schemas.openxmlformats.org/spreadsheetml/2006/main" count="29" uniqueCount="25">
  <si>
    <t>Sample name</t>
  </si>
  <si>
    <t>A595</t>
  </si>
  <si>
    <t>Result</t>
  </si>
  <si>
    <t>Sample 1</t>
  </si>
  <si>
    <t>Sample 2</t>
  </si>
  <si>
    <t>Sample 3</t>
  </si>
  <si>
    <t>Raw data</t>
  </si>
  <si>
    <t>Edited</t>
  </si>
  <si>
    <t>dilution</t>
  </si>
  <si>
    <t>1 to 2</t>
  </si>
  <si>
    <t>1 to 4</t>
  </si>
  <si>
    <t>1 to 8</t>
  </si>
  <si>
    <t>Abs</t>
  </si>
  <si>
    <t>conc (g/L)</t>
  </si>
  <si>
    <t>out of detection limit</t>
  </si>
  <si>
    <t>final conc of UPO</t>
  </si>
  <si>
    <t>g/L</t>
  </si>
  <si>
    <t>uM</t>
  </si>
  <si>
    <t>stock in -80C</t>
  </si>
  <si>
    <t>working stock</t>
  </si>
  <si>
    <t>given conc of UPO bz Frank</t>
  </si>
  <si>
    <t>conc stock (g/L)</t>
  </si>
  <si>
    <t>average</t>
  </si>
  <si>
    <t>sd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</si>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</sst>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33" borderId="0" xfId="0" applyFill="1"/>
    <xf numFmtId="20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H12" sqref="H12"/>
    </sheetView>
  </sheetViews>
  <sheetFormatPr defaultRowHeight="14.6" x14ac:dyDescent="0.4"/>
  <cols>
    <col min="7" max="7" width="24.84375" customWidth="1"/>
  </cols>
  <sheetData>
    <row r="1" spans="1:11" s="1" customFormat="1" x14ac:dyDescent="0.4">
      <c r="A1" s="1" t="s">
        <v>6</v>
      </c>
    </row>
    <row r="2" spans="1:11" x14ac:dyDescent="0.4">
      <c r="A2" t="s">
        <v>0</v>
      </c>
      <c r="B2" t="s">
        <v>1</v>
      </c>
      <c r="C2" t="s">
        <v>2</v>
      </c>
    </row>
    <row r="3" spans="1:11" x14ac:dyDescent="0.4">
      <c r="A3" t="s">
        <v>3</v>
      </c>
      <c r="B3">
        <v>1.15821</v>
      </c>
      <c r="C3">
        <v>1.15821</v>
      </c>
    </row>
    <row r="4" spans="1:11" x14ac:dyDescent="0.4">
      <c r="A4" t="s">
        <v>4</v>
      </c>
      <c r="B4">
        <v>0.63378999999999996</v>
      </c>
      <c r="C4">
        <v>0.63378999999999996</v>
      </c>
    </row>
    <row r="5" spans="1:11" x14ac:dyDescent="0.4">
      <c r="A5" t="s">
        <v>5</v>
      </c>
      <c r="B5">
        <v>0.31272</v>
      </c>
      <c r="C5">
        <v>0.31272</v>
      </c>
    </row>
    <row r="7" spans="1:11" s="1" customFormat="1" ht="15" thickBot="1" x14ac:dyDescent="0.45">
      <c r="A7" s="1" t="s">
        <v>7</v>
      </c>
    </row>
    <row r="8" spans="1:11" x14ac:dyDescent="0.4">
      <c r="A8" t="s">
        <v>8</v>
      </c>
      <c r="B8" t="s">
        <v>12</v>
      </c>
      <c r="C8" t="s">
        <v>13</v>
      </c>
      <c r="D8" t="s">
        <v>21</v>
      </c>
      <c r="E8" t="s">
        <v>22</v>
      </c>
      <c r="F8" t="s">
        <v>23</v>
      </c>
      <c r="G8" s="3" t="s">
        <v>15</v>
      </c>
      <c r="H8" s="4"/>
      <c r="I8" s="4"/>
      <c r="J8" s="4"/>
      <c r="K8" s="5"/>
    </row>
    <row r="9" spans="1:11" x14ac:dyDescent="0.4">
      <c r="A9" s="2" t="s">
        <v>9</v>
      </c>
      <c r="B9">
        <v>1.15821</v>
      </c>
      <c r="C9">
        <f>(B9-0.0615)/1.2946</f>
        <v>0.84714197435501304</v>
      </c>
      <c r="D9" t="s">
        <v>14</v>
      </c>
      <c r="G9" s="6" t="s">
        <v>19</v>
      </c>
      <c r="H9" s="7">
        <f>((C11*8)+(C10*4))/2</f>
        <v>1.6603275142901281</v>
      </c>
      <c r="I9" s="7" t="s">
        <v>16</v>
      </c>
      <c r="J9" s="7">
        <v>37.39</v>
      </c>
      <c r="K9" s="8" t="s">
        <v>17</v>
      </c>
    </row>
    <row r="10" spans="1:11" x14ac:dyDescent="0.4">
      <c r="A10" t="s">
        <v>10</v>
      </c>
      <c r="B10">
        <v>0.63378999999999996</v>
      </c>
      <c r="C10">
        <f t="shared" ref="C10:C11" si="0">(B10-0.0615)/1.2946</f>
        <v>0.44205932334311754</v>
      </c>
      <c r="D10">
        <f>C10*4</f>
        <v>1.7682372933724702</v>
      </c>
      <c r="E10">
        <f>AVERAGE(D10:D11)</f>
        <v>1.6603275142901281</v>
      </c>
      <c r="F10">
        <f>STDEV(D10:D11)</f>
        <v>0.15260747309093259</v>
      </c>
      <c r="G10" s="6" t="s">
        <v>18</v>
      </c>
      <c r="H10" s="7">
        <f>H9*1.724</f>
        <v>2.8624046346361807</v>
      </c>
      <c r="I10" s="7" t="s">
        <v>16</v>
      </c>
      <c r="J10" s="7">
        <v>64.41</v>
      </c>
      <c r="K10" s="8" t="s">
        <v>17</v>
      </c>
    </row>
    <row r="11" spans="1:11" x14ac:dyDescent="0.4">
      <c r="A11" t="s">
        <v>11</v>
      </c>
      <c r="B11">
        <v>0.31272</v>
      </c>
      <c r="C11">
        <f t="shared" si="0"/>
        <v>0.19405221690097327</v>
      </c>
      <c r="D11">
        <f>C11*8</f>
        <v>1.5524177352077861</v>
      </c>
      <c r="G11" s="6" t="s">
        <v>24</v>
      </c>
      <c r="H11" s="7">
        <f>F10*1.724</f>
        <v>0.26309528360876777</v>
      </c>
      <c r="I11" s="7"/>
      <c r="J11" s="7"/>
      <c r="K11" s="8"/>
    </row>
    <row r="12" spans="1:11" ht="15" thickBot="1" x14ac:dyDescent="0.45">
      <c r="G12" s="9" t="s">
        <v>20</v>
      </c>
      <c r="H12" s="10">
        <v>2.99</v>
      </c>
      <c r="I12" s="10" t="s">
        <v>16</v>
      </c>
      <c r="J12" s="10">
        <v>67.319999999999993</v>
      </c>
      <c r="K12" s="1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Bradford_16092020_UPO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Nintzel Friederike</dc:creator>
  <cp:lastModifiedBy>Friederike Nintzel</cp:lastModifiedBy>
  <dcterms:created xsi:type="dcterms:W3CDTF">2020-09-16T13:50:42Z</dcterms:created>
  <dcterms:modified xsi:type="dcterms:W3CDTF">2021-03-23T23:32:05Z</dcterms:modified>
</cp:coreProperties>
</file>